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worksheets/sheet7.xml" ContentType="application/vnd.openxmlformats-officedocument.spreadsheetml.worksheet+xml"/>
  <Override PartName="/xl/comments/comment7.xml" ContentType="application/vnd.openxmlformats-officedocument.spreadsheetml.comments+xml"/>
  <Override PartName="/xl/worksheets/sheet8.xml" ContentType="application/vnd.openxmlformats-officedocument.spreadsheetml.worksheet+xml"/>
  <Override PartName="/xl/comments/comment8.xml" ContentType="application/vnd.openxmlformats-officedocument.spreadsheetml.comments+xml"/>
  <Override PartName="/xl/worksheets/sheet9.xml" ContentType="application/vnd.openxmlformats-officedocument.spreadsheetml.worksheet+xml"/>
  <Override PartName="/xl/comments/comment9.xml" ContentType="application/vnd.openxmlformats-officedocument.spreadsheetml.comments+xml"/>
  <Override PartName="/xl/worksheets/sheet10.xml" ContentType="application/vnd.openxmlformats-officedocument.spreadsheetml.worksheet+xml"/>
  <Override PartName="/xl/comments/comment10.xml" ContentType="application/vnd.openxmlformats-officedocument.spreadsheetml.comments+xml"/>
  <Override PartName="/xl/worksheets/sheet11.xml" ContentType="application/vnd.openxmlformats-officedocument.spreadsheetml.worksheet+xml"/>
  <Override PartName="/xl/comments/comment11.xml" ContentType="application/vnd.openxmlformats-officedocument.spreadsheetml.comments+xml"/>
  <Override PartName="/xl/worksheets/sheet12.xml" ContentType="application/vnd.openxmlformats-officedocument.spreadsheetml.worksheet+xml"/>
  <Override PartName="/xl/comments/comment12.xml" ContentType="application/vnd.openxmlformats-officedocument.spreadsheetml.comments+xml"/>
  <Override PartName="/xl/worksheets/sheet13.xml" ContentType="application/vnd.openxmlformats-officedocument.spreadsheetml.worksheet+xml"/>
  <Override PartName="/xl/comments/comment1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2026" sheetId="1" state="visible" r:id="rId1"/>
    <sheet name="JAN 26" sheetId="2" state="visible" r:id="rId2"/>
    <sheet name="FÉV 26" sheetId="3" state="visible" r:id="rId3"/>
    <sheet name="MAR 26" sheetId="4" state="visible" r:id="rId4"/>
    <sheet name="AVR 26" sheetId="5" state="visible" r:id="rId5"/>
    <sheet name="MAI 26" sheetId="6" state="visible" r:id="rId6"/>
    <sheet name="JUIN 26" sheetId="7" state="visible" r:id="rId7"/>
    <sheet name="JUIL 26" sheetId="8" state="visible" r:id="rId8"/>
    <sheet name="AOÛ 26" sheetId="9" state="visible" r:id="rId9"/>
    <sheet name="SEP 26" sheetId="10" state="visible" r:id="rId10"/>
    <sheet name="OCT 26" sheetId="11" state="visible" r:id="rId11"/>
    <sheet name="NOV 26" sheetId="12" state="visible" r:id="rId12"/>
    <sheet name="DÉC 26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00&quot; CHF&quot;"/>
    <numFmt numFmtId="166" formatCode="0.000"/>
  </numFmts>
  <fonts count="7">
    <font>
      <name val="Calibri"/>
      <family val="2"/>
      <color theme="1"/>
      <sz val="11"/>
      <scheme val="minor"/>
    </font>
    <font>
      <name val="Calibri"/>
      <b val="1"/>
      <color rgb="FFFFFFFF"/>
      <sz val="14"/>
    </font>
    <font>
      <name val="Calibri"/>
      <b val="1"/>
      <color rgb="FFFFFFFF"/>
      <sz val="11"/>
    </font>
    <font>
      <name val="Calibri"/>
      <color rgb="FF333333"/>
      <sz val="11"/>
    </font>
    <font>
      <name val="Calibri"/>
      <color rgb="FF1A7A3A"/>
      <sz val="11"/>
    </font>
    <font>
      <name val="Calibri"/>
      <b val="1"/>
      <color rgb="FF333333"/>
      <sz val="11"/>
    </font>
    <font>
      <name val="Calibri"/>
      <b val="1"/>
      <color rgb="FF1A7A3A"/>
      <sz val="11"/>
    </font>
  </fonts>
  <fills count="8">
    <fill>
      <patternFill/>
    </fill>
    <fill>
      <patternFill patternType="gray125"/>
    </fill>
    <fill>
      <patternFill patternType="solid">
        <fgColor rgb="FF2B6CB0"/>
      </patternFill>
    </fill>
    <fill>
      <patternFill patternType="solid">
        <fgColor rgb="FF4A5568"/>
      </patternFill>
    </fill>
    <fill>
      <patternFill patternType="solid">
        <fgColor rgb="FFF7FAFC"/>
      </patternFill>
    </fill>
    <fill>
      <patternFill patternType="solid">
        <fgColor rgb="FFE2E8F0"/>
      </patternFill>
    </fill>
    <fill>
      <patternFill patternType="solid">
        <fgColor rgb="FFC6F6D5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0" borderId="1" pivotButton="0" quotePrefix="0" xfId="0"/>
    <xf numFmtId="1" fontId="3" fillId="0" borderId="1" pivotButton="0" quotePrefix="0" xfId="0"/>
    <xf numFmtId="164" fontId="3" fillId="0" borderId="1" pivotButton="0" quotePrefix="0" xfId="0"/>
    <xf numFmtId="165" fontId="4" fillId="0" borderId="1" pivotButton="0" quotePrefix="0" xfId="0"/>
    <xf numFmtId="0" fontId="3" fillId="4" borderId="1" pivotButton="0" quotePrefix="0" xfId="0"/>
    <xf numFmtId="1" fontId="3" fillId="4" borderId="1" pivotButton="0" quotePrefix="0" xfId="0"/>
    <xf numFmtId="164" fontId="3" fillId="4" borderId="1" pivotButton="0" quotePrefix="0" xfId="0"/>
    <xf numFmtId="165" fontId="4" fillId="4" borderId="1" pivotButton="0" quotePrefix="0" xfId="0"/>
    <xf numFmtId="0" fontId="5" fillId="5" borderId="1" pivotButton="0" quotePrefix="0" xfId="0"/>
    <xf numFmtId="1" fontId="5" fillId="5" borderId="1" pivotButton="0" quotePrefix="0" xfId="0"/>
    <xf numFmtId="164" fontId="5" fillId="5" borderId="1" pivotButton="0" quotePrefix="0" xfId="0"/>
    <xf numFmtId="165" fontId="6" fillId="6" borderId="1" pivotButton="0" quotePrefix="0" xfId="0"/>
    <xf numFmtId="0" fontId="3" fillId="7" borderId="1" pivotButton="0" quotePrefix="0" xfId="0"/>
    <xf numFmtId="166" fontId="3" fillId="0" borderId="1" pivotButton="0" quotePrefix="0" xfId="0"/>
    <xf numFmtId="166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omments/comment1.xml><?xml version="1.0" encoding="utf-8"?>
<comments xmlns="http://schemas.openxmlformats.org/spreadsheetml/2006/main">
  <authors>
    <author>KmPro</author>
  </authors>
  <commentList>
    <comment ref="A1" authorId="0" shapeId="0">
      <text>
        <t>Remplacez « VOTRE SOCIÉTÉ » par le nom de votre entreprise.</t>
      </text>
    </comment>
  </commentList>
</comments>
</file>

<file path=xl/comments/comment2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  <comment ref="A2" authorId="0" shapeId="0">
      <text>
        <t>Année d’exemple, à remplacer par vos trajets.
Les formules des totaux restent valables une fois les lignes effacées.</t>
      </text>
    </comment>
  </commentList>
</comments>
</file>

<file path=xl/comments/comment3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4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5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6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7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8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9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10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11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12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comments/comment13.xml><?xml version="1.0" encoding="utf-8"?>
<comments xmlns="http://schemas.openxmlformats.org/spreadsheetml/2006/main">
  <authors>
    <author>KmPro</author>
  </authors>
  <commentList>
    <comment ref="A1" authorId="0" shapeId="0">
      <text>
        <t>Une ligne par déplacement. Format jj/mm/aaaa.</t>
      </text>
    </comment>
    <comment ref="C1" authorId="0" shapeId="0">
      <text>
        <t>Exemple : Bureau &gt; Lyon AR (AR pour un aller-retour).</t>
      </text>
    </comment>
    <comment ref="E1" authorId="0" shapeId="0">
      <text>
        <t>Montant par kilomètre, en francs.
Taux de référence 2026 : CHF 0.75 (CHF 0.70 jusqu’en 2025), selon l’ordonnance du DFF sur la déduction des frais professionnels.
Modifiez-le si votre règlement de frais ou votre fiduciaire en retient un autre.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6.xml" Id="comments" /><Relationship Type="http://schemas.openxmlformats.org/officeDocument/2006/relationships/vmlDrawing" Target="/xl/drawings/commentsDrawing6.vml" Id="anysvml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7.xml" Id="comments" /><Relationship Type="http://schemas.openxmlformats.org/officeDocument/2006/relationships/vmlDrawing" Target="/xl/drawings/commentsDrawing7.vml" Id="anysvml" 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8.xml" Id="comments" /><Relationship Type="http://schemas.openxmlformats.org/officeDocument/2006/relationships/vmlDrawing" Target="/xl/drawings/commentsDrawing8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9.xml" Id="comments" /><Relationship Type="http://schemas.openxmlformats.org/officeDocument/2006/relationships/vmlDrawing" Target="/xl/drawings/commentsDrawing9.vml" Id="anysvml" 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10.xml" Id="comments" /><Relationship Type="http://schemas.openxmlformats.org/officeDocument/2006/relationships/vmlDrawing" Target="/xl/drawings/commentsDrawing10.vml" Id="anysvml" 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11.xml" Id="comments" /><Relationship Type="http://schemas.openxmlformats.org/officeDocument/2006/relationships/vmlDrawing" Target="/xl/drawings/commentsDrawing11.vml" Id="anysvml" 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2.xml" Id="comments" /><Relationship Type="http://schemas.openxmlformats.org/officeDocument/2006/relationships/vmlDrawing" Target="/xl/drawings/commentsDrawing12.vml" Id="anysvml" 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3.xml" Id="comments" /><Relationship Type="http://schemas.openxmlformats.org/officeDocument/2006/relationships/vmlDrawing" Target="/xl/drawings/commentsDrawing1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18" customWidth="1" min="4" max="4"/>
  </cols>
  <sheetData>
    <row r="1" ht="24" customHeight="1">
      <c r="A1" s="1" t="inlineStr">
        <is>
          <t>FRAIS KM VOTRE SOCIÉTÉ – Année 2026</t>
        </is>
      </c>
    </row>
    <row r="3">
      <c r="A3" s="2" t="inlineStr">
        <is>
          <t>Mois</t>
        </is>
      </c>
      <c r="B3" s="2" t="inlineStr">
        <is>
          <t>Trajets</t>
        </is>
      </c>
      <c r="C3" s="2" t="inlineStr">
        <is>
          <t>Total KM</t>
        </is>
      </c>
      <c r="D3" s="2" t="inlineStr">
        <is>
          <t>Montant (CHF)</t>
        </is>
      </c>
    </row>
    <row r="4">
      <c r="A4" s="3" t="inlineStr">
        <is>
          <t>JAN 2026</t>
        </is>
      </c>
      <c r="B4" s="4">
        <f>COUNT('JAN 26'!D2:D25)</f>
        <v/>
      </c>
      <c r="C4" s="5">
        <f>'JAN 26'!D26</f>
        <v/>
      </c>
      <c r="D4" s="6">
        <f>'JAN 26'!F26</f>
        <v/>
      </c>
    </row>
    <row r="5">
      <c r="A5" s="7" t="inlineStr">
        <is>
          <t>FÉV 2026</t>
        </is>
      </c>
      <c r="B5" s="8">
        <f>COUNT('FÉV 26'!D2:D25)</f>
        <v/>
      </c>
      <c r="C5" s="9">
        <f>'FÉV 26'!D26</f>
        <v/>
      </c>
      <c r="D5" s="10">
        <f>'FÉV 26'!F26</f>
        <v/>
      </c>
    </row>
    <row r="6">
      <c r="A6" s="3" t="inlineStr">
        <is>
          <t>MAR 2026</t>
        </is>
      </c>
      <c r="B6" s="4">
        <f>COUNT('MAR 26'!D2:D25)</f>
        <v/>
      </c>
      <c r="C6" s="5">
        <f>'MAR 26'!D26</f>
        <v/>
      </c>
      <c r="D6" s="6">
        <f>'MAR 26'!F26</f>
        <v/>
      </c>
    </row>
    <row r="7">
      <c r="A7" s="7" t="inlineStr">
        <is>
          <t>AVR 2026</t>
        </is>
      </c>
      <c r="B7" s="8">
        <f>COUNT('AVR 26'!D2:D25)</f>
        <v/>
      </c>
      <c r="C7" s="9">
        <f>'AVR 26'!D26</f>
        <v/>
      </c>
      <c r="D7" s="10">
        <f>'AVR 26'!F26</f>
        <v/>
      </c>
    </row>
    <row r="8">
      <c r="A8" s="3" t="inlineStr">
        <is>
          <t>MAI 2026</t>
        </is>
      </c>
      <c r="B8" s="4">
        <f>COUNT('MAI 26'!D2:D25)</f>
        <v/>
      </c>
      <c r="C8" s="5">
        <f>'MAI 26'!D26</f>
        <v/>
      </c>
      <c r="D8" s="6">
        <f>'MAI 26'!F26</f>
        <v/>
      </c>
    </row>
    <row r="9">
      <c r="A9" s="7" t="inlineStr">
        <is>
          <t>JUIN 2026</t>
        </is>
      </c>
      <c r="B9" s="8">
        <f>COUNT('JUIN 26'!D2:D25)</f>
        <v/>
      </c>
      <c r="C9" s="9">
        <f>'JUIN 26'!D26</f>
        <v/>
      </c>
      <c r="D9" s="10">
        <f>'JUIN 26'!F26</f>
        <v/>
      </c>
    </row>
    <row r="10">
      <c r="A10" s="3" t="inlineStr">
        <is>
          <t>JUIL 2026</t>
        </is>
      </c>
      <c r="B10" s="4">
        <f>COUNT('JUIL 26'!D2:D25)</f>
        <v/>
      </c>
      <c r="C10" s="5">
        <f>'JUIL 26'!D26</f>
        <v/>
      </c>
      <c r="D10" s="6">
        <f>'JUIL 26'!F26</f>
        <v/>
      </c>
    </row>
    <row r="11">
      <c r="A11" s="7" t="inlineStr">
        <is>
          <t>AOÛ 2026</t>
        </is>
      </c>
      <c r="B11" s="8">
        <f>COUNT('AOÛ 26'!D2:D25)</f>
        <v/>
      </c>
      <c r="C11" s="9">
        <f>'AOÛ 26'!D26</f>
        <v/>
      </c>
      <c r="D11" s="10">
        <f>'AOÛ 26'!F26</f>
        <v/>
      </c>
    </row>
    <row r="12">
      <c r="A12" s="3" t="inlineStr">
        <is>
          <t>SEP 2026</t>
        </is>
      </c>
      <c r="B12" s="4">
        <f>COUNT('SEP 26'!D2:D25)</f>
        <v/>
      </c>
      <c r="C12" s="5">
        <f>'SEP 26'!D26</f>
        <v/>
      </c>
      <c r="D12" s="6">
        <f>'SEP 26'!F26</f>
        <v/>
      </c>
    </row>
    <row r="13">
      <c r="A13" s="7" t="inlineStr">
        <is>
          <t>OCT 2026</t>
        </is>
      </c>
      <c r="B13" s="8">
        <f>COUNT('OCT 26'!D2:D25)</f>
        <v/>
      </c>
      <c r="C13" s="9">
        <f>'OCT 26'!D26</f>
        <v/>
      </c>
      <c r="D13" s="10">
        <f>'OCT 26'!F26</f>
        <v/>
      </c>
    </row>
    <row r="14">
      <c r="A14" s="3" t="inlineStr">
        <is>
          <t>NOV 2026</t>
        </is>
      </c>
      <c r="B14" s="4">
        <f>COUNT('NOV 26'!D2:D25)</f>
        <v/>
      </c>
      <c r="C14" s="5">
        <f>'NOV 26'!D26</f>
        <v/>
      </c>
      <c r="D14" s="6">
        <f>'NOV 26'!F26</f>
        <v/>
      </c>
    </row>
    <row r="15">
      <c r="A15" s="7" t="inlineStr">
        <is>
          <t>DÉC 2026</t>
        </is>
      </c>
      <c r="B15" s="8">
        <f>COUNT('DÉC 26'!D2:D25)</f>
        <v/>
      </c>
      <c r="C15" s="9">
        <f>'DÉC 26'!D26</f>
        <v/>
      </c>
      <c r="D15" s="10">
        <f>'DÉC 26'!F26</f>
        <v/>
      </c>
    </row>
    <row r="16">
      <c r="A16" s="11" t="inlineStr">
        <is>
          <t>TOTAL</t>
        </is>
      </c>
      <c r="B16" s="12">
        <f>SUM(B4:B15)</f>
        <v/>
      </c>
      <c r="C16" s="13">
        <f>SUM(C4:C15)</f>
        <v/>
      </c>
      <c r="D16" s="14">
        <f>SUM(D4:D15)</f>
        <v/>
      </c>
    </row>
  </sheetData>
  <mergeCells count="1">
    <mergeCell ref="A1:D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06/01/2026</t>
        </is>
      </c>
      <c r="B2" s="3" t="inlineStr">
        <is>
          <t>Škoda Octavia</t>
        </is>
      </c>
      <c r="C2" s="3" t="inlineStr">
        <is>
          <t>Bureau &gt; Yverdon AR</t>
        </is>
      </c>
      <c r="D2" s="5" t="n">
        <v>76</v>
      </c>
      <c r="E2" s="16" t="n">
        <v>0.75</v>
      </c>
      <c r="F2" s="6">
        <f>IF(D2="","",D2*E2)</f>
        <v/>
      </c>
      <c r="G2" s="3" t="inlineStr">
        <is>
          <t>Jura Logistique – Présentation du projet</t>
        </is>
      </c>
    </row>
    <row r="3">
      <c r="A3" s="7" t="inlineStr">
        <is>
          <t>08/01/2026</t>
        </is>
      </c>
      <c r="B3" s="7" t="inlineStr">
        <is>
          <t>Škoda Octavia</t>
        </is>
      </c>
      <c r="C3" s="7" t="inlineStr">
        <is>
          <t>Bureau &gt; Lausanne AR</t>
        </is>
      </c>
      <c r="D3" s="9" t="n">
        <v>21</v>
      </c>
      <c r="E3" s="17" t="n">
        <v>0.75</v>
      </c>
      <c r="F3" s="10">
        <f>IF(D3="","",D3*E3)</f>
        <v/>
      </c>
      <c r="G3" s="7" t="inlineStr">
        <is>
          <t>Fiduciaire Perret – Maintenance</t>
        </is>
      </c>
    </row>
    <row r="4">
      <c r="A4" s="15" t="inlineStr">
        <is>
          <t>09/01/2026</t>
        </is>
      </c>
      <c r="B4" s="3" t="inlineStr">
        <is>
          <t>Škoda Octavia</t>
        </is>
      </c>
      <c r="C4" s="3" t="inlineStr">
        <is>
          <t>Bureau &gt; Fribourg AR</t>
        </is>
      </c>
      <c r="D4" s="5" t="n">
        <v>146</v>
      </c>
      <c r="E4" s="16" t="n">
        <v>0.75</v>
      </c>
      <c r="F4" s="6">
        <f>IF(D4="","",D4*E4)</f>
        <v/>
      </c>
      <c r="G4" s="3" t="inlineStr">
        <is>
          <t>Menuiserie Aebischer – Intervention</t>
        </is>
      </c>
    </row>
    <row r="5">
      <c r="A5" s="7" t="inlineStr">
        <is>
          <t>14/01/2026</t>
        </is>
      </c>
      <c r="B5" s="7" t="inlineStr">
        <is>
          <t>Škoda Octavia</t>
        </is>
      </c>
      <c r="C5" s="7" t="inlineStr">
        <is>
          <t>Bureau &gt; Nyon AR</t>
        </is>
      </c>
      <c r="D5" s="9" t="n">
        <v>85</v>
      </c>
      <c r="E5" s="17" t="n">
        <v>0.75</v>
      </c>
      <c r="F5" s="10">
        <f>IF(D5="","",D5*E5)</f>
        <v/>
      </c>
      <c r="G5" s="7" t="inlineStr">
        <is>
          <t>Nyon Immobilier – Rendez-vous client</t>
        </is>
      </c>
    </row>
    <row r="6">
      <c r="A6" s="15" t="inlineStr">
        <is>
          <t>15/01/2026</t>
        </is>
      </c>
      <c r="B6" s="3" t="inlineStr">
        <is>
          <t>Škoda Octavia</t>
        </is>
      </c>
      <c r="C6" s="3" t="inlineStr">
        <is>
          <t>Bureau &gt; Vevey AR</t>
        </is>
      </c>
      <c r="D6" s="5" t="n">
        <v>38</v>
      </c>
      <c r="E6" s="16" t="n">
        <v>0.75</v>
      </c>
      <c r="F6" s="6">
        <f>IF(D6="","",D6*E6)</f>
        <v/>
      </c>
      <c r="G6" s="3" t="inlineStr">
        <is>
          <t>Studio Riviera – Livraison</t>
        </is>
      </c>
    </row>
    <row r="7">
      <c r="A7" s="7" t="inlineStr">
        <is>
          <t>16/01/2026</t>
        </is>
      </c>
      <c r="B7" s="7" t="inlineStr">
        <is>
          <t>Škoda Octavia</t>
        </is>
      </c>
      <c r="C7" s="7" t="inlineStr">
        <is>
          <t>Bureau &gt; Genève AR</t>
        </is>
      </c>
      <c r="D7" s="9" t="n">
        <v>128</v>
      </c>
      <c r="E7" s="17" t="n">
        <v>0.75</v>
      </c>
      <c r="F7" s="10">
        <f>IF(D7="","",D7*E7)</f>
        <v/>
      </c>
      <c r="G7" s="7" t="inlineStr">
        <is>
          <t>Genilac SA – Séance de projet</t>
        </is>
      </c>
    </row>
    <row r="8">
      <c r="A8" s="15" t="inlineStr">
        <is>
          <t>20/01/2026</t>
        </is>
      </c>
      <c r="B8" s="3" t="inlineStr">
        <is>
          <t>Škoda Octavia</t>
        </is>
      </c>
      <c r="C8" s="3" t="inlineStr">
        <is>
          <t>Bureau &gt; Vevey AR</t>
        </is>
      </c>
      <c r="D8" s="5" t="n">
        <v>40</v>
      </c>
      <c r="E8" s="16" t="n">
        <v>0.75</v>
      </c>
      <c r="F8" s="6">
        <f>IF(D8="","",D8*E8)</f>
        <v/>
      </c>
      <c r="G8" s="3" t="inlineStr">
        <is>
          <t>Studio Riviera – Rendez-vous client</t>
        </is>
      </c>
    </row>
    <row r="9">
      <c r="A9" s="7" t="inlineStr">
        <is>
          <t>21/01/2026</t>
        </is>
      </c>
      <c r="B9" s="7" t="inlineStr">
        <is>
          <t>Škoda Octavia</t>
        </is>
      </c>
      <c r="C9" s="7" t="inlineStr">
        <is>
          <t>Bureau &gt; Vevey</t>
        </is>
      </c>
      <c r="D9" s="9" t="n">
        <v>19</v>
      </c>
      <c r="E9" s="17" t="n">
        <v>0.75</v>
      </c>
      <c r="F9" s="10">
        <f>IF(D9="","",D9*E9)</f>
        <v/>
      </c>
      <c r="G9" s="7" t="inlineStr">
        <is>
          <t>Studio Riviera – Suivi de chantier</t>
        </is>
      </c>
    </row>
    <row r="10">
      <c r="A10" s="15" t="inlineStr">
        <is>
          <t>22/01/2026</t>
        </is>
      </c>
      <c r="B10" s="3" t="inlineStr">
        <is>
          <t>Škoda Octavia</t>
        </is>
      </c>
      <c r="C10" s="3" t="inlineStr">
        <is>
          <t>Bureau &gt; Montreux AR</t>
        </is>
      </c>
      <c r="D10" s="5" t="n">
        <v>59</v>
      </c>
      <c r="E10" s="16" t="n">
        <v>0.75</v>
      </c>
      <c r="F10" s="6">
        <f>IF(D10="","",D10*E10)</f>
        <v/>
      </c>
      <c r="G10" s="3" t="inlineStr">
        <is>
          <t>Hôtel Beau-Rivage – Devis sur place</t>
        </is>
      </c>
    </row>
    <row r="11">
      <c r="A11" s="7" t="inlineStr">
        <is>
          <t>23/01/2026</t>
        </is>
      </c>
      <c r="B11" s="7" t="inlineStr">
        <is>
          <t>Škoda Octavia</t>
        </is>
      </c>
      <c r="C11" s="7" t="inlineStr">
        <is>
          <t>Bureau &gt; Lausanne AR</t>
        </is>
      </c>
      <c r="D11" s="9" t="n">
        <v>19</v>
      </c>
      <c r="E11" s="17" t="n">
        <v>0.75</v>
      </c>
      <c r="F11" s="10">
        <f>IF(D11="","",D11*E11)</f>
        <v/>
      </c>
      <c r="G11" s="7" t="inlineStr">
        <is>
          <t>Fiduciaire Perret – Intervention</t>
        </is>
      </c>
    </row>
    <row r="12">
      <c r="A12" s="15" t="inlineStr">
        <is>
          <t>28/01/2026</t>
        </is>
      </c>
      <c r="B12" s="3" t="inlineStr">
        <is>
          <t>Škoda Octavia</t>
        </is>
      </c>
      <c r="C12" s="3" t="inlineStr">
        <is>
          <t>Bureau &gt; Renens AR</t>
        </is>
      </c>
      <c r="D12" s="5" t="n">
        <v>15</v>
      </c>
      <c r="E12" s="16" t="n">
        <v>0.75</v>
      </c>
      <c r="F12" s="6">
        <f>IF(D12="","",D12*E12)</f>
        <v/>
      </c>
      <c r="G12" s="3" t="inlineStr">
        <is>
          <t>Garage Favre – Séance de projet</t>
        </is>
      </c>
    </row>
    <row r="13">
      <c r="A13" s="7" t="inlineStr">
        <is>
          <t>30/01/2026</t>
        </is>
      </c>
      <c r="B13" s="7" t="inlineStr">
        <is>
          <t>Škoda Octavia</t>
        </is>
      </c>
      <c r="C13" s="7" t="inlineStr">
        <is>
          <t>Bureau &gt; Lausanne</t>
        </is>
      </c>
      <c r="D13" s="9" t="n">
        <v>8</v>
      </c>
      <c r="E13" s="17" t="n">
        <v>0.75</v>
      </c>
      <c r="F13" s="10">
        <f>IF(D13="","",D13*E13)</f>
        <v/>
      </c>
      <c r="G13" s="7" t="inlineStr">
        <is>
          <t>Fiduciaire Perret – Livraison</t>
        </is>
      </c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02/02/2026</t>
        </is>
      </c>
      <c r="B2" s="3" t="inlineStr">
        <is>
          <t>Škoda Octavia</t>
        </is>
      </c>
      <c r="C2" s="3" t="inlineStr">
        <is>
          <t>Bureau &gt; Lausanne AR</t>
        </is>
      </c>
      <c r="D2" s="5" t="n">
        <v>19</v>
      </c>
      <c r="E2" s="16" t="n">
        <v>0.75</v>
      </c>
      <c r="F2" s="6">
        <f>IF(D2="","",D2*E2)</f>
        <v/>
      </c>
      <c r="G2" s="3" t="inlineStr">
        <is>
          <t>Fiduciaire Perret – Livraison</t>
        </is>
      </c>
    </row>
    <row r="3">
      <c r="A3" s="7" t="inlineStr">
        <is>
          <t>03/02/2026</t>
        </is>
      </c>
      <c r="B3" s="7" t="inlineStr">
        <is>
          <t>Škoda Octavia</t>
        </is>
      </c>
      <c r="C3" s="7" t="inlineStr">
        <is>
          <t>Bureau &gt; Sion AR</t>
        </is>
      </c>
      <c r="D3" s="9" t="n">
        <v>200</v>
      </c>
      <c r="E3" s="17" t="n">
        <v>0.75</v>
      </c>
      <c r="F3" s="10">
        <f>IF(D3="","",D3*E3)</f>
        <v/>
      </c>
      <c r="G3" s="7" t="inlineStr">
        <is>
          <t>Alpes Technique – Devis sur place</t>
        </is>
      </c>
    </row>
    <row r="4">
      <c r="A4" s="15" t="inlineStr">
        <is>
          <t>04/02/2026</t>
        </is>
      </c>
      <c r="B4" s="3" t="inlineStr">
        <is>
          <t>Škoda Octavia</t>
        </is>
      </c>
      <c r="C4" s="3" t="inlineStr">
        <is>
          <t>Bureau &gt; Lutry</t>
        </is>
      </c>
      <c r="D4" s="5" t="n">
        <v>8</v>
      </c>
      <c r="E4" s="16" t="n">
        <v>0.75</v>
      </c>
      <c r="F4" s="6">
        <f>IF(D4="","",D4*E4)</f>
        <v/>
      </c>
      <c r="G4" s="3" t="inlineStr">
        <is>
          <t>Domaine Chappuis – Séance de projet</t>
        </is>
      </c>
    </row>
    <row r="5">
      <c r="A5" s="7" t="inlineStr">
        <is>
          <t>06/02/2026</t>
        </is>
      </c>
      <c r="B5" s="7" t="inlineStr">
        <is>
          <t>Škoda Octavia</t>
        </is>
      </c>
      <c r="C5" s="7" t="inlineStr">
        <is>
          <t>Bureau &gt; Lutry AR</t>
        </is>
      </c>
      <c r="D5" s="9" t="n">
        <v>16</v>
      </c>
      <c r="E5" s="17" t="n">
        <v>0.75</v>
      </c>
      <c r="F5" s="10">
        <f>IF(D5="","",D5*E5)</f>
        <v/>
      </c>
      <c r="G5" s="7" t="inlineStr">
        <is>
          <t>Domaine Chappuis – Rendez-vous client</t>
        </is>
      </c>
    </row>
    <row r="6">
      <c r="A6" s="15" t="inlineStr">
        <is>
          <t>09/02/2026</t>
        </is>
      </c>
      <c r="B6" s="3" t="inlineStr">
        <is>
          <t>Škoda Octavia</t>
        </is>
      </c>
      <c r="C6" s="3" t="inlineStr">
        <is>
          <t>Bureau &gt; Lausanne AR</t>
        </is>
      </c>
      <c r="D6" s="5" t="n">
        <v>16</v>
      </c>
      <c r="E6" s="16" t="n">
        <v>0.75</v>
      </c>
      <c r="F6" s="6">
        <f>IF(D6="","",D6*E6)</f>
        <v/>
      </c>
      <c r="G6" s="3" t="inlineStr">
        <is>
          <t>Fiduciaire Perret – Visite de site</t>
        </is>
      </c>
    </row>
    <row r="7">
      <c r="A7" s="7" t="inlineStr">
        <is>
          <t>12/02/2026</t>
        </is>
      </c>
      <c r="B7" s="7" t="inlineStr">
        <is>
          <t>Škoda Octavia</t>
        </is>
      </c>
      <c r="C7" s="7" t="inlineStr">
        <is>
          <t>Bureau &gt; Nyon AR</t>
        </is>
      </c>
      <c r="D7" s="9" t="n">
        <v>85</v>
      </c>
      <c r="E7" s="17" t="n">
        <v>0.75</v>
      </c>
      <c r="F7" s="10">
        <f>IF(D7="","",D7*E7)</f>
        <v/>
      </c>
      <c r="G7" s="7" t="inlineStr">
        <is>
          <t>Nyon Immobilier – Présentation du projet</t>
        </is>
      </c>
    </row>
    <row r="8">
      <c r="A8" s="15" t="inlineStr">
        <is>
          <t>17/02/2026</t>
        </is>
      </c>
      <c r="B8" s="3" t="inlineStr">
        <is>
          <t>Škoda Octavia</t>
        </is>
      </c>
      <c r="C8" s="3" t="inlineStr">
        <is>
          <t>Bureau &gt; Fribourg AR</t>
        </is>
      </c>
      <c r="D8" s="5" t="n">
        <v>146</v>
      </c>
      <c r="E8" s="16" t="n">
        <v>0.75</v>
      </c>
      <c r="F8" s="6">
        <f>IF(D8="","",D8*E8)</f>
        <v/>
      </c>
      <c r="G8" s="3" t="inlineStr">
        <is>
          <t>Menuiserie Aebischer – Rendez-vous client</t>
        </is>
      </c>
    </row>
    <row r="9">
      <c r="A9" s="7" t="inlineStr">
        <is>
          <t>23/02/2026</t>
        </is>
      </c>
      <c r="B9" s="7" t="inlineStr">
        <is>
          <t>Škoda Octavia</t>
        </is>
      </c>
      <c r="C9" s="7" t="inlineStr">
        <is>
          <t>Bureau &gt; Montreux</t>
        </is>
      </c>
      <c r="D9" s="9" t="n">
        <v>29</v>
      </c>
      <c r="E9" s="17" t="n">
        <v>0.75</v>
      </c>
      <c r="F9" s="10">
        <f>IF(D9="","",D9*E9)</f>
        <v/>
      </c>
      <c r="G9" s="7" t="inlineStr">
        <is>
          <t>Hôtel Beau-Rivage – Maintenance</t>
        </is>
      </c>
    </row>
    <row r="10">
      <c r="A10" s="15" t="inlineStr">
        <is>
          <t>24/02/2026</t>
        </is>
      </c>
      <c r="B10" s="3" t="inlineStr">
        <is>
          <t>Škoda Octavia</t>
        </is>
      </c>
      <c r="C10" s="3" t="inlineStr">
        <is>
          <t>Bureau &gt; Nyon AR</t>
        </is>
      </c>
      <c r="D10" s="5" t="n">
        <v>82</v>
      </c>
      <c r="E10" s="16" t="n">
        <v>0.75</v>
      </c>
      <c r="F10" s="6">
        <f>IF(D10="","",D10*E10)</f>
        <v/>
      </c>
      <c r="G10" s="3" t="inlineStr">
        <is>
          <t>Nyon Immobilier – Intervention</t>
        </is>
      </c>
    </row>
    <row r="11">
      <c r="A11" s="7" t="inlineStr">
        <is>
          <t>25/02/2026</t>
        </is>
      </c>
      <c r="B11" s="7" t="inlineStr">
        <is>
          <t>Škoda Octavia</t>
        </is>
      </c>
      <c r="C11" s="7" t="inlineStr">
        <is>
          <t>Bureau &gt; Genève AR</t>
        </is>
      </c>
      <c r="D11" s="9" t="n">
        <v>126</v>
      </c>
      <c r="E11" s="17" t="n">
        <v>0.75</v>
      </c>
      <c r="F11" s="10">
        <f>IF(D11="","",D11*E11)</f>
        <v/>
      </c>
      <c r="G11" s="7" t="inlineStr">
        <is>
          <t>Genilac SA – Maintenance</t>
        </is>
      </c>
    </row>
    <row r="12">
      <c r="A12" s="15" t="inlineStr">
        <is>
          <t>27/02/2026</t>
        </is>
      </c>
      <c r="B12" s="3" t="inlineStr">
        <is>
          <t>Škoda Octavia</t>
        </is>
      </c>
      <c r="C12" s="3" t="inlineStr">
        <is>
          <t>Bureau &gt; Lutry AR</t>
        </is>
      </c>
      <c r="D12" s="5" t="n">
        <v>18</v>
      </c>
      <c r="E12" s="16" t="n">
        <v>0.75</v>
      </c>
      <c r="F12" s="6">
        <f>IF(D12="","",D12*E12)</f>
        <v/>
      </c>
      <c r="G12" s="3" t="inlineStr">
        <is>
          <t>Domaine Chappuis – Visite de site</t>
        </is>
      </c>
    </row>
    <row r="13">
      <c r="A13" s="7" t="n"/>
      <c r="B13" s="7" t="n"/>
      <c r="C13" s="7" t="n"/>
      <c r="D13" s="9" t="n"/>
      <c r="E13" s="17" t="n"/>
      <c r="F13" s="10">
        <f>IF(D13="","",D13*E13)</f>
        <v/>
      </c>
      <c r="G13" s="7" t="n"/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02/03/2026</t>
        </is>
      </c>
      <c r="B2" s="3" t="inlineStr">
        <is>
          <t>Škoda Octavia</t>
        </is>
      </c>
      <c r="C2" s="3" t="inlineStr">
        <is>
          <t>Bureau &gt; Lausanne AR</t>
        </is>
      </c>
      <c r="D2" s="5" t="n">
        <v>16</v>
      </c>
      <c r="E2" s="16" t="n">
        <v>0.75</v>
      </c>
      <c r="F2" s="6">
        <f>IF(D2="","",D2*E2)</f>
        <v/>
      </c>
      <c r="G2" s="3" t="inlineStr">
        <is>
          <t>Fiduciaire Perret – Visite de site</t>
        </is>
      </c>
    </row>
    <row r="3">
      <c r="A3" s="7" t="inlineStr">
        <is>
          <t>03/03/2026</t>
        </is>
      </c>
      <c r="B3" s="7" t="inlineStr">
        <is>
          <t>Škoda Octavia</t>
        </is>
      </c>
      <c r="C3" s="7" t="inlineStr">
        <is>
          <t>Bureau &gt; Renens AR</t>
        </is>
      </c>
      <c r="D3" s="9" t="n">
        <v>12</v>
      </c>
      <c r="E3" s="17" t="n">
        <v>0.75</v>
      </c>
      <c r="F3" s="10">
        <f>IF(D3="","",D3*E3)</f>
        <v/>
      </c>
      <c r="G3" s="7" t="inlineStr">
        <is>
          <t>Garage Favre – Tournage</t>
        </is>
      </c>
    </row>
    <row r="4">
      <c r="A4" s="15" t="inlineStr">
        <is>
          <t>05/03/2026</t>
        </is>
      </c>
      <c r="B4" s="3" t="inlineStr">
        <is>
          <t>Škoda Octavia</t>
        </is>
      </c>
      <c r="C4" s="3" t="inlineStr">
        <is>
          <t>Bureau &gt; Lausanne AR</t>
        </is>
      </c>
      <c r="D4" s="5" t="n">
        <v>18</v>
      </c>
      <c r="E4" s="16" t="n">
        <v>0.75</v>
      </c>
      <c r="F4" s="6">
        <f>IF(D4="","",D4*E4)</f>
        <v/>
      </c>
      <c r="G4" s="3" t="inlineStr">
        <is>
          <t>Fiduciaire Perret – Rendez-vous client</t>
        </is>
      </c>
    </row>
    <row r="5">
      <c r="A5" s="7" t="inlineStr">
        <is>
          <t>06/03/2026</t>
        </is>
      </c>
      <c r="B5" s="7" t="inlineStr">
        <is>
          <t>Škoda Octavia</t>
        </is>
      </c>
      <c r="C5" s="7" t="inlineStr">
        <is>
          <t>Bureau &gt; Montreux AR</t>
        </is>
      </c>
      <c r="D5" s="9" t="n">
        <v>57</v>
      </c>
      <c r="E5" s="17" t="n">
        <v>0.75</v>
      </c>
      <c r="F5" s="10">
        <f>IF(D5="","",D5*E5)</f>
        <v/>
      </c>
      <c r="G5" s="7" t="inlineStr">
        <is>
          <t>Hôtel Beau-Rivage – Visite de site</t>
        </is>
      </c>
    </row>
    <row r="6">
      <c r="A6" s="15" t="inlineStr">
        <is>
          <t>12/03/2026</t>
        </is>
      </c>
      <c r="B6" s="3" t="inlineStr">
        <is>
          <t>Škoda Octavia</t>
        </is>
      </c>
      <c r="C6" s="3" t="inlineStr">
        <is>
          <t>Bureau &gt; Renens AR</t>
        </is>
      </c>
      <c r="D6" s="5" t="n">
        <v>12</v>
      </c>
      <c r="E6" s="16" t="n">
        <v>0.75</v>
      </c>
      <c r="F6" s="6">
        <f>IF(D6="","",D6*E6)</f>
        <v/>
      </c>
      <c r="G6" s="3" t="inlineStr">
        <is>
          <t>Garage Favre – Intervention</t>
        </is>
      </c>
    </row>
    <row r="7">
      <c r="A7" s="7" t="inlineStr">
        <is>
          <t>13/03/2026</t>
        </is>
      </c>
      <c r="B7" s="7" t="inlineStr">
        <is>
          <t>Škoda Octavia</t>
        </is>
      </c>
      <c r="C7" s="7" t="inlineStr">
        <is>
          <t>Bureau &gt; Morges AR</t>
        </is>
      </c>
      <c r="D7" s="9" t="n">
        <v>24</v>
      </c>
      <c r="E7" s="17" t="n">
        <v>0.75</v>
      </c>
      <c r="F7" s="10">
        <f>IF(D7="","",D7*E7)</f>
        <v/>
      </c>
      <c r="G7" s="7" t="inlineStr">
        <is>
          <t>Atelier Roux – Intervention</t>
        </is>
      </c>
    </row>
    <row r="8">
      <c r="A8" s="15" t="inlineStr">
        <is>
          <t>18/03/2026</t>
        </is>
      </c>
      <c r="B8" s="3" t="inlineStr">
        <is>
          <t>Škoda Octavia</t>
        </is>
      </c>
      <c r="C8" s="3" t="inlineStr">
        <is>
          <t>Bureau &gt; Morges AR</t>
        </is>
      </c>
      <c r="D8" s="5" t="n">
        <v>26</v>
      </c>
      <c r="E8" s="16" t="n">
        <v>0.75</v>
      </c>
      <c r="F8" s="6">
        <f>IF(D8="","",D8*E8)</f>
        <v/>
      </c>
      <c r="G8" s="3" t="inlineStr">
        <is>
          <t>Atelier Roux – Devis sur place</t>
        </is>
      </c>
    </row>
    <row r="9">
      <c r="A9" s="7" t="inlineStr">
        <is>
          <t>19/03/2026</t>
        </is>
      </c>
      <c r="B9" s="7" t="inlineStr">
        <is>
          <t>Škoda Octavia</t>
        </is>
      </c>
      <c r="C9" s="7" t="inlineStr">
        <is>
          <t>Bureau &gt; Nyon AR</t>
        </is>
      </c>
      <c r="D9" s="9" t="n">
        <v>83</v>
      </c>
      <c r="E9" s="17" t="n">
        <v>0.75</v>
      </c>
      <c r="F9" s="10">
        <f>IF(D9="","",D9*E9)</f>
        <v/>
      </c>
      <c r="G9" s="7" t="inlineStr">
        <is>
          <t>Nyon Immobilier – Maintenance</t>
        </is>
      </c>
    </row>
    <row r="10">
      <c r="A10" s="15" t="inlineStr">
        <is>
          <t>25/03/2026</t>
        </is>
      </c>
      <c r="B10" s="3" t="inlineStr">
        <is>
          <t>Škoda Octavia</t>
        </is>
      </c>
      <c r="C10" s="3" t="inlineStr">
        <is>
          <t>Bureau &gt; Neuchâtel AR</t>
        </is>
      </c>
      <c r="D10" s="5" t="n">
        <v>151</v>
      </c>
      <c r="E10" s="16" t="n">
        <v>0.75</v>
      </c>
      <c r="F10" s="6">
        <f>IF(D10="","",D10*E10)</f>
        <v/>
      </c>
      <c r="G10" s="3" t="inlineStr">
        <is>
          <t>Neuchâtel Média – Séance de projet</t>
        </is>
      </c>
    </row>
    <row r="11">
      <c r="A11" s="7" t="inlineStr">
        <is>
          <t>27/03/2026</t>
        </is>
      </c>
      <c r="B11" s="7" t="inlineStr">
        <is>
          <t>Škoda Octavia</t>
        </is>
      </c>
      <c r="C11" s="7" t="inlineStr">
        <is>
          <t>Bureau &gt; Échallens</t>
        </is>
      </c>
      <c r="D11" s="9" t="n">
        <v>18</v>
      </c>
      <c r="E11" s="17" t="n">
        <v>0.75</v>
      </c>
      <c r="F11" s="10">
        <f>IF(D11="","",D11*E11)</f>
        <v/>
      </c>
      <c r="G11" s="7" t="inlineStr">
        <is>
          <t>Commune d’Échallens – Présentation du projet</t>
        </is>
      </c>
    </row>
    <row r="12">
      <c r="A12" s="15" t="inlineStr">
        <is>
          <t>30/03/2026</t>
        </is>
      </c>
      <c r="B12" s="3" t="inlineStr">
        <is>
          <t>Škoda Octavia</t>
        </is>
      </c>
      <c r="C12" s="3" t="inlineStr">
        <is>
          <t>Bureau &gt; Lausanne</t>
        </is>
      </c>
      <c r="D12" s="5" t="n">
        <v>8</v>
      </c>
      <c r="E12" s="16" t="n">
        <v>0.75</v>
      </c>
      <c r="F12" s="6">
        <f>IF(D12="","",D12*E12)</f>
        <v/>
      </c>
      <c r="G12" s="3" t="inlineStr">
        <is>
          <t>Fiduciaire Perret – Présentation du projet</t>
        </is>
      </c>
    </row>
    <row r="13">
      <c r="A13" s="7" t="n"/>
      <c r="B13" s="7" t="n"/>
      <c r="C13" s="7" t="n"/>
      <c r="D13" s="9" t="n"/>
      <c r="E13" s="17" t="n"/>
      <c r="F13" s="10">
        <f>IF(D13="","",D13*E13)</f>
        <v/>
      </c>
      <c r="G13" s="7" t="n"/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01/04/2026</t>
        </is>
      </c>
      <c r="B2" s="3" t="inlineStr">
        <is>
          <t>Škoda Octavia</t>
        </is>
      </c>
      <c r="C2" s="3" t="inlineStr">
        <is>
          <t>Bureau &gt; Lausanne</t>
        </is>
      </c>
      <c r="D2" s="5" t="n">
        <v>13</v>
      </c>
      <c r="E2" s="16" t="n">
        <v>0.75</v>
      </c>
      <c r="F2" s="6">
        <f>IF(D2="","",D2*E2)</f>
        <v/>
      </c>
      <c r="G2" s="3" t="inlineStr">
        <is>
          <t>Fiduciaire Perret – Séance de projet</t>
        </is>
      </c>
    </row>
    <row r="3">
      <c r="A3" s="7" t="inlineStr">
        <is>
          <t>02/04/2026</t>
        </is>
      </c>
      <c r="B3" s="7" t="inlineStr">
        <is>
          <t>Škoda Octavia</t>
        </is>
      </c>
      <c r="C3" s="7" t="inlineStr">
        <is>
          <t>Bureau &gt; Vevey AR</t>
        </is>
      </c>
      <c r="D3" s="9" t="n">
        <v>40</v>
      </c>
      <c r="E3" s="17" t="n">
        <v>0.75</v>
      </c>
      <c r="F3" s="10">
        <f>IF(D3="","",D3*E3)</f>
        <v/>
      </c>
      <c r="G3" s="7" t="inlineStr">
        <is>
          <t>Studio Riviera – Tournage</t>
        </is>
      </c>
    </row>
    <row r="4">
      <c r="A4" s="15" t="inlineStr">
        <is>
          <t>07/04/2026</t>
        </is>
      </c>
      <c r="B4" s="3" t="inlineStr">
        <is>
          <t>Škoda Octavia</t>
        </is>
      </c>
      <c r="C4" s="3" t="inlineStr">
        <is>
          <t>Bureau &gt; Montreux AR</t>
        </is>
      </c>
      <c r="D4" s="5" t="n">
        <v>54</v>
      </c>
      <c r="E4" s="16" t="n">
        <v>0.75</v>
      </c>
      <c r="F4" s="6">
        <f>IF(D4="","",D4*E4)</f>
        <v/>
      </c>
      <c r="G4" s="3" t="inlineStr">
        <is>
          <t>Hôtel Beau-Rivage – Repérage</t>
        </is>
      </c>
    </row>
    <row r="5">
      <c r="A5" s="7" t="inlineStr">
        <is>
          <t>08/04/2026</t>
        </is>
      </c>
      <c r="B5" s="7" t="inlineStr">
        <is>
          <t>Škoda Octavia</t>
        </is>
      </c>
      <c r="C5" s="7" t="inlineStr">
        <is>
          <t>Bureau &gt; Vevey</t>
        </is>
      </c>
      <c r="D5" s="9" t="n">
        <v>24</v>
      </c>
      <c r="E5" s="17" t="n">
        <v>0.75</v>
      </c>
      <c r="F5" s="10">
        <f>IF(D5="","",D5*E5)</f>
        <v/>
      </c>
      <c r="G5" s="7" t="inlineStr">
        <is>
          <t>Studio Riviera – Rendez-vous client</t>
        </is>
      </c>
    </row>
    <row r="6">
      <c r="A6" s="15" t="inlineStr">
        <is>
          <t>09/04/2026</t>
        </is>
      </c>
      <c r="B6" s="3" t="inlineStr">
        <is>
          <t>Škoda Octavia</t>
        </is>
      </c>
      <c r="C6" s="3" t="inlineStr">
        <is>
          <t>Bureau &gt; Lausanne AR</t>
        </is>
      </c>
      <c r="D6" s="5" t="n">
        <v>16</v>
      </c>
      <c r="E6" s="16" t="n">
        <v>0.75</v>
      </c>
      <c r="F6" s="6">
        <f>IF(D6="","",D6*E6)</f>
        <v/>
      </c>
      <c r="G6" s="3" t="inlineStr">
        <is>
          <t>Fiduciaire Perret – Livraison</t>
        </is>
      </c>
    </row>
    <row r="7">
      <c r="A7" s="7" t="inlineStr">
        <is>
          <t>16/04/2026</t>
        </is>
      </c>
      <c r="B7" s="7" t="inlineStr">
        <is>
          <t>Škoda Octavia</t>
        </is>
      </c>
      <c r="C7" s="7" t="inlineStr">
        <is>
          <t>Bureau &gt; Yverdon AR</t>
        </is>
      </c>
      <c r="D7" s="9" t="n">
        <v>78</v>
      </c>
      <c r="E7" s="17" t="n">
        <v>0.75</v>
      </c>
      <c r="F7" s="10">
        <f>IF(D7="","",D7*E7)</f>
        <v/>
      </c>
      <c r="G7" s="7" t="inlineStr">
        <is>
          <t>Jura Logistique – Devis sur place</t>
        </is>
      </c>
    </row>
    <row r="8">
      <c r="A8" s="15" t="inlineStr">
        <is>
          <t>17/04/2026</t>
        </is>
      </c>
      <c r="B8" s="3" t="inlineStr">
        <is>
          <t>Škoda Octavia</t>
        </is>
      </c>
      <c r="C8" s="3" t="inlineStr">
        <is>
          <t>Bureau &gt; Nyon AR</t>
        </is>
      </c>
      <c r="D8" s="5" t="n">
        <v>80</v>
      </c>
      <c r="E8" s="16" t="n">
        <v>0.75</v>
      </c>
      <c r="F8" s="6">
        <f>IF(D8="","",D8*E8)</f>
        <v/>
      </c>
      <c r="G8" s="3" t="inlineStr">
        <is>
          <t>Nyon Immobilier – Présentation du projet</t>
        </is>
      </c>
    </row>
    <row r="9">
      <c r="A9" s="7" t="inlineStr">
        <is>
          <t>21/04/2026</t>
        </is>
      </c>
      <c r="B9" s="7" t="inlineStr">
        <is>
          <t>Škoda Octavia</t>
        </is>
      </c>
      <c r="C9" s="7" t="inlineStr">
        <is>
          <t>Bureau &gt; Lausanne AR</t>
        </is>
      </c>
      <c r="D9" s="9" t="n">
        <v>16</v>
      </c>
      <c r="E9" s="17" t="n">
        <v>0.75</v>
      </c>
      <c r="F9" s="10">
        <f>IF(D9="","",D9*E9)</f>
        <v/>
      </c>
      <c r="G9" s="7" t="inlineStr">
        <is>
          <t>Fiduciaire Perret – Repérage</t>
        </is>
      </c>
    </row>
    <row r="10">
      <c r="A10" s="15" t="inlineStr">
        <is>
          <t>22/04/2026</t>
        </is>
      </c>
      <c r="B10" s="3" t="inlineStr">
        <is>
          <t>Škoda Octavia</t>
        </is>
      </c>
      <c r="C10" s="3" t="inlineStr">
        <is>
          <t>Bureau &gt; Genève AR</t>
        </is>
      </c>
      <c r="D10" s="5" t="n">
        <v>129</v>
      </c>
      <c r="E10" s="16" t="n">
        <v>0.75</v>
      </c>
      <c r="F10" s="6">
        <f>IF(D10="","",D10*E10)</f>
        <v/>
      </c>
      <c r="G10" s="3" t="inlineStr">
        <is>
          <t>Genilac SA – Séance de projet</t>
        </is>
      </c>
    </row>
    <row r="11">
      <c r="A11" s="7" t="inlineStr">
        <is>
          <t>28/04/2026</t>
        </is>
      </c>
      <c r="B11" s="7" t="inlineStr">
        <is>
          <t>Škoda Octavia</t>
        </is>
      </c>
      <c r="C11" s="7" t="inlineStr">
        <is>
          <t>Bureau &gt; Lausanne</t>
        </is>
      </c>
      <c r="D11" s="9" t="n">
        <v>8</v>
      </c>
      <c r="E11" s="17" t="n">
        <v>0.75</v>
      </c>
      <c r="F11" s="10">
        <f>IF(D11="","",D11*E11)</f>
        <v/>
      </c>
      <c r="G11" s="7" t="inlineStr">
        <is>
          <t>Fiduciaire Perret – Présentation du projet</t>
        </is>
      </c>
    </row>
    <row r="12">
      <c r="A12" s="15" t="n"/>
      <c r="B12" s="3" t="n"/>
      <c r="C12" s="3" t="n"/>
      <c r="D12" s="5" t="n"/>
      <c r="E12" s="16" t="n"/>
      <c r="F12" s="6">
        <f>IF(D12="","",D12*E12)</f>
        <v/>
      </c>
      <c r="G12" s="3" t="n"/>
    </row>
    <row r="13">
      <c r="A13" s="7" t="n"/>
      <c r="B13" s="7" t="n"/>
      <c r="C13" s="7" t="n"/>
      <c r="D13" s="9" t="n"/>
      <c r="E13" s="17" t="n"/>
      <c r="F13" s="10">
        <f>IF(D13="","",D13*E13)</f>
        <v/>
      </c>
      <c r="G13" s="7" t="n"/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01/05/2026</t>
        </is>
      </c>
      <c r="B2" s="3" t="inlineStr">
        <is>
          <t>Škoda Octavia</t>
        </is>
      </c>
      <c r="C2" s="3" t="inlineStr">
        <is>
          <t>Bureau &gt; Sion AR</t>
        </is>
      </c>
      <c r="D2" s="5" t="n">
        <v>205</v>
      </c>
      <c r="E2" s="16" t="n">
        <v>0.75</v>
      </c>
      <c r="F2" s="6">
        <f>IF(D2="","",D2*E2)</f>
        <v/>
      </c>
      <c r="G2" s="3" t="inlineStr">
        <is>
          <t>Alpes Technique – Visite de site</t>
        </is>
      </c>
    </row>
    <row r="3">
      <c r="A3" s="7" t="inlineStr">
        <is>
          <t>06/05/2026</t>
        </is>
      </c>
      <c r="B3" s="7" t="inlineStr">
        <is>
          <t>Škoda Octavia</t>
        </is>
      </c>
      <c r="C3" s="7" t="inlineStr">
        <is>
          <t>Bureau &gt; Berne AR</t>
        </is>
      </c>
      <c r="D3" s="9" t="n">
        <v>202</v>
      </c>
      <c r="E3" s="17" t="n">
        <v>0.75</v>
      </c>
      <c r="F3" s="10">
        <f>IF(D3="","",D3*E3)</f>
        <v/>
      </c>
      <c r="G3" s="7" t="inlineStr">
        <is>
          <t>Berne Conseil – Visite de site</t>
        </is>
      </c>
    </row>
    <row r="4">
      <c r="A4" s="15" t="inlineStr">
        <is>
          <t>07/05/2026</t>
        </is>
      </c>
      <c r="B4" s="3" t="inlineStr">
        <is>
          <t>Škoda Octavia</t>
        </is>
      </c>
      <c r="C4" s="3" t="inlineStr">
        <is>
          <t>Bureau &gt; Lausanne</t>
        </is>
      </c>
      <c r="D4" s="5" t="n">
        <v>8</v>
      </c>
      <c r="E4" s="16" t="n">
        <v>0.75</v>
      </c>
      <c r="F4" s="6">
        <f>IF(D4="","",D4*E4)</f>
        <v/>
      </c>
      <c r="G4" s="3" t="inlineStr">
        <is>
          <t>Fiduciaire Perret – Rendez-vous client</t>
        </is>
      </c>
    </row>
    <row r="5">
      <c r="A5" s="7" t="inlineStr">
        <is>
          <t>08/05/2026</t>
        </is>
      </c>
      <c r="B5" s="7" t="inlineStr">
        <is>
          <t>Škoda Octavia</t>
        </is>
      </c>
      <c r="C5" s="7" t="inlineStr">
        <is>
          <t>Bureau &gt; Neuchâtel AR</t>
        </is>
      </c>
      <c r="D5" s="9" t="n">
        <v>151</v>
      </c>
      <c r="E5" s="17" t="n">
        <v>0.75</v>
      </c>
      <c r="F5" s="10">
        <f>IF(D5="","",D5*E5)</f>
        <v/>
      </c>
      <c r="G5" s="7" t="inlineStr">
        <is>
          <t>Neuchâtel Média – Repérage</t>
        </is>
      </c>
    </row>
    <row r="6">
      <c r="A6" s="15" t="inlineStr">
        <is>
          <t>11/05/2026</t>
        </is>
      </c>
      <c r="B6" s="3" t="inlineStr">
        <is>
          <t>Škoda Octavia</t>
        </is>
      </c>
      <c r="C6" s="3" t="inlineStr">
        <is>
          <t>Bureau &gt; Montreux AR</t>
        </is>
      </c>
      <c r="D6" s="5" t="n">
        <v>54</v>
      </c>
      <c r="E6" s="16" t="n">
        <v>0.75</v>
      </c>
      <c r="F6" s="6">
        <f>IF(D6="","",D6*E6)</f>
        <v/>
      </c>
      <c r="G6" s="3" t="inlineStr">
        <is>
          <t>Hôtel Beau-Rivage – Rendez-vous client</t>
        </is>
      </c>
    </row>
    <row r="7">
      <c r="A7" s="7" t="inlineStr">
        <is>
          <t>12/05/2026</t>
        </is>
      </c>
      <c r="B7" s="7" t="inlineStr">
        <is>
          <t>Škoda Octavia</t>
        </is>
      </c>
      <c r="C7" s="7" t="inlineStr">
        <is>
          <t>Bureau &gt; Échallens AR</t>
        </is>
      </c>
      <c r="D7" s="9" t="n">
        <v>36</v>
      </c>
      <c r="E7" s="17" t="n">
        <v>0.75</v>
      </c>
      <c r="F7" s="10">
        <f>IF(D7="","",D7*E7)</f>
        <v/>
      </c>
      <c r="G7" s="7" t="inlineStr">
        <is>
          <t>Commune d’Échallens – Suivi de chantier</t>
        </is>
      </c>
    </row>
    <row r="8">
      <c r="A8" s="15" t="inlineStr">
        <is>
          <t>15/05/2026</t>
        </is>
      </c>
      <c r="B8" s="3" t="inlineStr">
        <is>
          <t>Škoda Octavia</t>
        </is>
      </c>
      <c r="C8" s="3" t="inlineStr">
        <is>
          <t>Bureau &gt; Lausanne AR</t>
        </is>
      </c>
      <c r="D8" s="5" t="n">
        <v>18</v>
      </c>
      <c r="E8" s="16" t="n">
        <v>0.75</v>
      </c>
      <c r="F8" s="6">
        <f>IF(D8="","",D8*E8)</f>
        <v/>
      </c>
      <c r="G8" s="3" t="inlineStr">
        <is>
          <t>Fiduciaire Perret – Suivi de chantier</t>
        </is>
      </c>
    </row>
    <row r="9">
      <c r="A9" s="7" t="inlineStr">
        <is>
          <t>20/05/2026</t>
        </is>
      </c>
      <c r="B9" s="7" t="inlineStr">
        <is>
          <t>Škoda Octavia</t>
        </is>
      </c>
      <c r="C9" s="7" t="inlineStr">
        <is>
          <t>Bureau &gt; Lausanne</t>
        </is>
      </c>
      <c r="D9" s="9" t="n">
        <v>13</v>
      </c>
      <c r="E9" s="17" t="n">
        <v>0.75</v>
      </c>
      <c r="F9" s="10">
        <f>IF(D9="","",D9*E9)</f>
        <v/>
      </c>
      <c r="G9" s="7" t="inlineStr">
        <is>
          <t>Fiduciaire Perret – Intervention</t>
        </is>
      </c>
    </row>
    <row r="10">
      <c r="A10" s="15" t="inlineStr">
        <is>
          <t>21/05/2026</t>
        </is>
      </c>
      <c r="B10" s="3" t="inlineStr">
        <is>
          <t>Škoda Octavia</t>
        </is>
      </c>
      <c r="C10" s="3" t="inlineStr">
        <is>
          <t>Bureau &gt; Yverdon AR</t>
        </is>
      </c>
      <c r="D10" s="5" t="n">
        <v>76</v>
      </c>
      <c r="E10" s="16" t="n">
        <v>0.75</v>
      </c>
      <c r="F10" s="6">
        <f>IF(D10="","",D10*E10)</f>
        <v/>
      </c>
      <c r="G10" s="3" t="inlineStr">
        <is>
          <t>Jura Logistique – Visite de site</t>
        </is>
      </c>
    </row>
    <row r="11">
      <c r="A11" s="7" t="inlineStr">
        <is>
          <t>27/05/2026</t>
        </is>
      </c>
      <c r="B11" s="7" t="inlineStr">
        <is>
          <t>Škoda Octavia</t>
        </is>
      </c>
      <c r="C11" s="7" t="inlineStr">
        <is>
          <t>Bureau &gt; Neuchâtel AR</t>
        </is>
      </c>
      <c r="D11" s="9" t="n">
        <v>153</v>
      </c>
      <c r="E11" s="17" t="n">
        <v>0.75</v>
      </c>
      <c r="F11" s="10">
        <f>IF(D11="","",D11*E11)</f>
        <v/>
      </c>
      <c r="G11" s="7" t="inlineStr">
        <is>
          <t>Neuchâtel Média – Repérage</t>
        </is>
      </c>
    </row>
    <row r="12">
      <c r="A12" s="15" t="n"/>
      <c r="B12" s="3" t="n"/>
      <c r="C12" s="3" t="n"/>
      <c r="D12" s="5" t="n"/>
      <c r="E12" s="16" t="n"/>
      <c r="F12" s="6">
        <f>IF(D12="","",D12*E12)</f>
        <v/>
      </c>
      <c r="G12" s="3" t="n"/>
    </row>
    <row r="13">
      <c r="A13" s="7" t="n"/>
      <c r="B13" s="7" t="n"/>
      <c r="C13" s="7" t="n"/>
      <c r="D13" s="9" t="n"/>
      <c r="E13" s="17" t="n"/>
      <c r="F13" s="10">
        <f>IF(D13="","",D13*E13)</f>
        <v/>
      </c>
      <c r="G13" s="7" t="n"/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02/06/2026</t>
        </is>
      </c>
      <c r="B2" s="3" t="inlineStr">
        <is>
          <t>Škoda Octavia</t>
        </is>
      </c>
      <c r="C2" s="3" t="inlineStr">
        <is>
          <t>Bureau &gt; Aigle AR</t>
        </is>
      </c>
      <c r="D2" s="5" t="n">
        <v>86</v>
      </c>
      <c r="E2" s="16" t="n">
        <v>0.75</v>
      </c>
      <c r="F2" s="6">
        <f>IF(D2="","",D2*E2)</f>
        <v/>
      </c>
      <c r="G2" s="3" t="inlineStr">
        <is>
          <t>Clinique du Léman – Suivi de chantier</t>
        </is>
      </c>
    </row>
    <row r="3">
      <c r="A3" s="7" t="inlineStr">
        <is>
          <t>03/06/2026</t>
        </is>
      </c>
      <c r="B3" s="7" t="inlineStr">
        <is>
          <t>Škoda Octavia</t>
        </is>
      </c>
      <c r="C3" s="7" t="inlineStr">
        <is>
          <t>Bureau &gt; Lutry AR</t>
        </is>
      </c>
      <c r="D3" s="9" t="n">
        <v>16</v>
      </c>
      <c r="E3" s="17" t="n">
        <v>0.75</v>
      </c>
      <c r="F3" s="10">
        <f>IF(D3="","",D3*E3)</f>
        <v/>
      </c>
      <c r="G3" s="7" t="inlineStr">
        <is>
          <t>Domaine Chappuis – Suivi de chantier</t>
        </is>
      </c>
    </row>
    <row r="4">
      <c r="A4" s="15" t="inlineStr">
        <is>
          <t>09/06/2026</t>
        </is>
      </c>
      <c r="B4" s="3" t="inlineStr">
        <is>
          <t>Škoda Octavia</t>
        </is>
      </c>
      <c r="C4" s="3" t="inlineStr">
        <is>
          <t>Bureau &gt; Lausanne</t>
        </is>
      </c>
      <c r="D4" s="5" t="n">
        <v>11</v>
      </c>
      <c r="E4" s="16" t="n">
        <v>0.75</v>
      </c>
      <c r="F4" s="6">
        <f>IF(D4="","",D4*E4)</f>
        <v/>
      </c>
      <c r="G4" s="3" t="inlineStr">
        <is>
          <t>Fiduciaire Perret – Suivi de chantier</t>
        </is>
      </c>
    </row>
    <row r="5">
      <c r="A5" s="7" t="inlineStr">
        <is>
          <t>11/06/2026</t>
        </is>
      </c>
      <c r="B5" s="7" t="inlineStr">
        <is>
          <t>Škoda Octavia</t>
        </is>
      </c>
      <c r="C5" s="7" t="inlineStr">
        <is>
          <t>Bureau &gt; Lausanne</t>
        </is>
      </c>
      <c r="D5" s="9" t="n">
        <v>8</v>
      </c>
      <c r="E5" s="17" t="n">
        <v>0.75</v>
      </c>
      <c r="F5" s="10">
        <f>IF(D5="","",D5*E5)</f>
        <v/>
      </c>
      <c r="G5" s="7" t="inlineStr">
        <is>
          <t>Fiduciaire Perret – Tournage</t>
        </is>
      </c>
    </row>
    <row r="6">
      <c r="A6" s="15" t="inlineStr">
        <is>
          <t>12/06/2026</t>
        </is>
      </c>
      <c r="B6" s="3" t="inlineStr">
        <is>
          <t>Škoda Octavia</t>
        </is>
      </c>
      <c r="C6" s="3" t="inlineStr">
        <is>
          <t>Bureau &gt; Vevey</t>
        </is>
      </c>
      <c r="D6" s="5" t="n">
        <v>19</v>
      </c>
      <c r="E6" s="16" t="n">
        <v>0.75</v>
      </c>
      <c r="F6" s="6">
        <f>IF(D6="","",D6*E6)</f>
        <v/>
      </c>
      <c r="G6" s="3" t="inlineStr">
        <is>
          <t>Studio Riviera – Tournage</t>
        </is>
      </c>
    </row>
    <row r="7">
      <c r="A7" s="7" t="inlineStr">
        <is>
          <t>15/06/2026</t>
        </is>
      </c>
      <c r="B7" s="7" t="inlineStr">
        <is>
          <t>Škoda Octavia</t>
        </is>
      </c>
      <c r="C7" s="7" t="inlineStr">
        <is>
          <t>Bureau &gt; Sion AR</t>
        </is>
      </c>
      <c r="D7" s="9" t="n">
        <v>203</v>
      </c>
      <c r="E7" s="17" t="n">
        <v>0.75</v>
      </c>
      <c r="F7" s="10">
        <f>IF(D7="","",D7*E7)</f>
        <v/>
      </c>
      <c r="G7" s="7" t="inlineStr">
        <is>
          <t>Alpes Technique – Repérage</t>
        </is>
      </c>
    </row>
    <row r="8">
      <c r="A8" s="15" t="inlineStr">
        <is>
          <t>17/06/2026</t>
        </is>
      </c>
      <c r="B8" s="3" t="inlineStr">
        <is>
          <t>Škoda Octavia</t>
        </is>
      </c>
      <c r="C8" s="3" t="inlineStr">
        <is>
          <t>Bureau &gt; Bulle AR</t>
        </is>
      </c>
      <c r="D8" s="5" t="n">
        <v>122</v>
      </c>
      <c r="E8" s="16" t="n">
        <v>0.75</v>
      </c>
      <c r="F8" s="6">
        <f>IF(D8="","",D8*E8)</f>
        <v/>
      </c>
      <c r="G8" s="3" t="inlineStr">
        <is>
          <t>Bulle Construction – Intervention</t>
        </is>
      </c>
    </row>
    <row r="9">
      <c r="A9" s="7" t="inlineStr">
        <is>
          <t>19/06/2026</t>
        </is>
      </c>
      <c r="B9" s="7" t="inlineStr">
        <is>
          <t>Škoda Octavia</t>
        </is>
      </c>
      <c r="C9" s="7" t="inlineStr">
        <is>
          <t>Bureau &gt; Lausanne AR</t>
        </is>
      </c>
      <c r="D9" s="9" t="n">
        <v>21</v>
      </c>
      <c r="E9" s="17" t="n">
        <v>0.75</v>
      </c>
      <c r="F9" s="10">
        <f>IF(D9="","",D9*E9)</f>
        <v/>
      </c>
      <c r="G9" s="7" t="inlineStr">
        <is>
          <t>Fiduciaire Perret – Intervention</t>
        </is>
      </c>
    </row>
    <row r="10">
      <c r="A10" s="15" t="inlineStr">
        <is>
          <t>22/06/2026</t>
        </is>
      </c>
      <c r="B10" s="3" t="inlineStr">
        <is>
          <t>Škoda Octavia</t>
        </is>
      </c>
      <c r="C10" s="3" t="inlineStr">
        <is>
          <t>Bureau &gt; Renens AR</t>
        </is>
      </c>
      <c r="D10" s="5" t="n">
        <v>15</v>
      </c>
      <c r="E10" s="16" t="n">
        <v>0.75</v>
      </c>
      <c r="F10" s="6">
        <f>IF(D10="","",D10*E10)</f>
        <v/>
      </c>
      <c r="G10" s="3" t="inlineStr">
        <is>
          <t>Garage Favre – Maintenance</t>
        </is>
      </c>
    </row>
    <row r="11">
      <c r="A11" s="7" t="inlineStr">
        <is>
          <t>24/06/2026</t>
        </is>
      </c>
      <c r="B11" s="7" t="inlineStr">
        <is>
          <t>Škoda Octavia</t>
        </is>
      </c>
      <c r="C11" s="7" t="inlineStr">
        <is>
          <t>Bureau &gt; Berne AR</t>
        </is>
      </c>
      <c r="D11" s="9" t="n">
        <v>200</v>
      </c>
      <c r="E11" s="17" t="n">
        <v>0.75</v>
      </c>
      <c r="F11" s="10">
        <f>IF(D11="","",D11*E11)</f>
        <v/>
      </c>
      <c r="G11" s="7" t="inlineStr">
        <is>
          <t>Berne Conseil – Intervention</t>
        </is>
      </c>
    </row>
    <row r="12">
      <c r="A12" s="15" t="inlineStr">
        <is>
          <t>25/06/2026</t>
        </is>
      </c>
      <c r="B12" s="3" t="inlineStr">
        <is>
          <t>Škoda Octavia</t>
        </is>
      </c>
      <c r="C12" s="3" t="inlineStr">
        <is>
          <t>Bureau &gt; Neuchâtel AR</t>
        </is>
      </c>
      <c r="D12" s="5" t="n">
        <v>150</v>
      </c>
      <c r="E12" s="16" t="n">
        <v>0.75</v>
      </c>
      <c r="F12" s="6">
        <f>IF(D12="","",D12*E12)</f>
        <v/>
      </c>
      <c r="G12" s="3" t="inlineStr">
        <is>
          <t>Neuchâtel Média – Rendez-vous client</t>
        </is>
      </c>
    </row>
    <row r="13">
      <c r="A13" s="7" t="inlineStr">
        <is>
          <t>29/06/2026</t>
        </is>
      </c>
      <c r="B13" s="7" t="inlineStr">
        <is>
          <t>Škoda Octavia</t>
        </is>
      </c>
      <c r="C13" s="7" t="inlineStr">
        <is>
          <t>Bureau &gt; Fribourg AR</t>
        </is>
      </c>
      <c r="D13" s="9" t="n">
        <v>146</v>
      </c>
      <c r="E13" s="17" t="n">
        <v>0.75</v>
      </c>
      <c r="F13" s="10">
        <f>IF(D13="","",D13*E13)</f>
        <v/>
      </c>
      <c r="G13" s="7" t="inlineStr">
        <is>
          <t>Menuiserie Aebischer – Livraison</t>
        </is>
      </c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01/07/2026</t>
        </is>
      </c>
      <c r="B2" s="3" t="inlineStr">
        <is>
          <t>Škoda Octavia</t>
        </is>
      </c>
      <c r="C2" s="3" t="inlineStr">
        <is>
          <t>Bureau &gt; Lausanne</t>
        </is>
      </c>
      <c r="D2" s="5" t="n">
        <v>8</v>
      </c>
      <c r="E2" s="16" t="n">
        <v>0.75</v>
      </c>
      <c r="F2" s="6">
        <f>IF(D2="","",D2*E2)</f>
        <v/>
      </c>
      <c r="G2" s="3" t="inlineStr">
        <is>
          <t>Fiduciaire Perret – Tournage</t>
        </is>
      </c>
    </row>
    <row r="3">
      <c r="A3" s="7" t="inlineStr">
        <is>
          <t>07/07/2026</t>
        </is>
      </c>
      <c r="B3" s="7" t="inlineStr">
        <is>
          <t>Škoda Octavia</t>
        </is>
      </c>
      <c r="C3" s="7" t="inlineStr">
        <is>
          <t>Bureau &gt; Nyon AR</t>
        </is>
      </c>
      <c r="D3" s="9" t="n">
        <v>80</v>
      </c>
      <c r="E3" s="17" t="n">
        <v>0.75</v>
      </c>
      <c r="F3" s="10">
        <f>IF(D3="","",D3*E3)</f>
        <v/>
      </c>
      <c r="G3" s="7" t="inlineStr">
        <is>
          <t>Nyon Immobilier – Formation</t>
        </is>
      </c>
    </row>
    <row r="4">
      <c r="A4" s="15" t="inlineStr">
        <is>
          <t>08/07/2026</t>
        </is>
      </c>
      <c r="B4" s="3" t="inlineStr">
        <is>
          <t>Škoda Octavia</t>
        </is>
      </c>
      <c r="C4" s="3" t="inlineStr">
        <is>
          <t>Bureau &gt; Fribourg AR</t>
        </is>
      </c>
      <c r="D4" s="5" t="n">
        <v>146</v>
      </c>
      <c r="E4" s="16" t="n">
        <v>0.75</v>
      </c>
      <c r="F4" s="6">
        <f>IF(D4="","",D4*E4)</f>
        <v/>
      </c>
      <c r="G4" s="3" t="inlineStr">
        <is>
          <t>Menuiserie Aebischer – Suivi de chantier</t>
        </is>
      </c>
    </row>
    <row r="5">
      <c r="A5" s="7" t="inlineStr">
        <is>
          <t>09/07/2026</t>
        </is>
      </c>
      <c r="B5" s="7" t="inlineStr">
        <is>
          <t>Škoda Octavia</t>
        </is>
      </c>
      <c r="C5" s="7" t="inlineStr">
        <is>
          <t>Bureau &gt; Lutry AR</t>
        </is>
      </c>
      <c r="D5" s="9" t="n">
        <v>19</v>
      </c>
      <c r="E5" s="17" t="n">
        <v>0.75</v>
      </c>
      <c r="F5" s="10">
        <f>IF(D5="","",D5*E5)</f>
        <v/>
      </c>
      <c r="G5" s="7" t="inlineStr">
        <is>
          <t>Domaine Chappuis – Intervention</t>
        </is>
      </c>
    </row>
    <row r="6">
      <c r="A6" s="15" t="inlineStr">
        <is>
          <t>15/07/2026</t>
        </is>
      </c>
      <c r="B6" s="3" t="inlineStr">
        <is>
          <t>Škoda Octavia</t>
        </is>
      </c>
      <c r="C6" s="3" t="inlineStr">
        <is>
          <t>Bureau &gt; Lausanne AR</t>
        </is>
      </c>
      <c r="D6" s="5" t="n">
        <v>19</v>
      </c>
      <c r="E6" s="16" t="n">
        <v>0.75</v>
      </c>
      <c r="F6" s="6">
        <f>IF(D6="","",D6*E6)</f>
        <v/>
      </c>
      <c r="G6" s="3" t="inlineStr">
        <is>
          <t>Fiduciaire Perret – Livraison</t>
        </is>
      </c>
    </row>
    <row r="7">
      <c r="A7" s="7" t="inlineStr">
        <is>
          <t>17/07/2026</t>
        </is>
      </c>
      <c r="B7" s="7" t="inlineStr">
        <is>
          <t>Škoda Octavia</t>
        </is>
      </c>
      <c r="C7" s="7" t="inlineStr">
        <is>
          <t>Bureau &gt; Yverdon AR</t>
        </is>
      </c>
      <c r="D7" s="9" t="n">
        <v>79</v>
      </c>
      <c r="E7" s="17" t="n">
        <v>0.75</v>
      </c>
      <c r="F7" s="10">
        <f>IF(D7="","",D7*E7)</f>
        <v/>
      </c>
      <c r="G7" s="7" t="inlineStr">
        <is>
          <t>Jura Logistique – Devis sur place</t>
        </is>
      </c>
    </row>
    <row r="8">
      <c r="A8" s="15" t="inlineStr">
        <is>
          <t>21/07/2026</t>
        </is>
      </c>
      <c r="B8" s="3" t="inlineStr">
        <is>
          <t>Škoda Octavia</t>
        </is>
      </c>
      <c r="C8" s="3" t="inlineStr">
        <is>
          <t>Bureau &gt; Morges</t>
        </is>
      </c>
      <c r="D8" s="5" t="n">
        <v>12</v>
      </c>
      <c r="E8" s="16" t="n">
        <v>0.75</v>
      </c>
      <c r="F8" s="6">
        <f>IF(D8="","",D8*E8)</f>
        <v/>
      </c>
      <c r="G8" s="3" t="inlineStr">
        <is>
          <t>Atelier Roux – Visite de site</t>
        </is>
      </c>
    </row>
    <row r="9">
      <c r="A9" s="7" t="inlineStr">
        <is>
          <t>22/07/2026</t>
        </is>
      </c>
      <c r="B9" s="7" t="inlineStr">
        <is>
          <t>Škoda Octavia</t>
        </is>
      </c>
      <c r="C9" s="7" t="inlineStr">
        <is>
          <t>Bureau &gt; Berne AR</t>
        </is>
      </c>
      <c r="D9" s="9" t="n">
        <v>203</v>
      </c>
      <c r="E9" s="17" t="n">
        <v>0.75</v>
      </c>
      <c r="F9" s="10">
        <f>IF(D9="","",D9*E9)</f>
        <v/>
      </c>
      <c r="G9" s="7" t="inlineStr">
        <is>
          <t>Berne Conseil – Intervention</t>
        </is>
      </c>
    </row>
    <row r="10">
      <c r="A10" s="15" t="inlineStr">
        <is>
          <t>24/07/2026</t>
        </is>
      </c>
      <c r="B10" s="3" t="inlineStr">
        <is>
          <t>Škoda Octavia</t>
        </is>
      </c>
      <c r="C10" s="3" t="inlineStr">
        <is>
          <t>Bureau &gt; Lausanne AR</t>
        </is>
      </c>
      <c r="D10" s="5" t="n">
        <v>16</v>
      </c>
      <c r="E10" s="16" t="n">
        <v>0.75</v>
      </c>
      <c r="F10" s="6">
        <f>IF(D10="","",D10*E10)</f>
        <v/>
      </c>
      <c r="G10" s="3" t="inlineStr">
        <is>
          <t>Fiduciaire Perret – Visite de site</t>
        </is>
      </c>
    </row>
    <row r="11">
      <c r="A11" s="7" t="inlineStr">
        <is>
          <t>28/07/2026</t>
        </is>
      </c>
      <c r="B11" s="7" t="inlineStr">
        <is>
          <t>Škoda Octavia</t>
        </is>
      </c>
      <c r="C11" s="7" t="inlineStr">
        <is>
          <t>Bureau &gt; Nyon AR</t>
        </is>
      </c>
      <c r="D11" s="9" t="n">
        <v>82</v>
      </c>
      <c r="E11" s="17" t="n">
        <v>0.75</v>
      </c>
      <c r="F11" s="10">
        <f>IF(D11="","",D11*E11)</f>
        <v/>
      </c>
      <c r="G11" s="7" t="inlineStr">
        <is>
          <t>Nyon Immobilier – Visite de site</t>
        </is>
      </c>
    </row>
    <row r="12">
      <c r="A12" s="15" t="inlineStr">
        <is>
          <t>29/07/2026</t>
        </is>
      </c>
      <c r="B12" s="3" t="inlineStr">
        <is>
          <t>Škoda Octavia</t>
        </is>
      </c>
      <c r="C12" s="3" t="inlineStr">
        <is>
          <t>Bureau &gt; Échallens</t>
        </is>
      </c>
      <c r="D12" s="5" t="n">
        <v>21</v>
      </c>
      <c r="E12" s="16" t="n">
        <v>0.75</v>
      </c>
      <c r="F12" s="6">
        <f>IF(D12="","",D12*E12)</f>
        <v/>
      </c>
      <c r="G12" s="3" t="inlineStr">
        <is>
          <t>Commune d’Échallens – Livraison</t>
        </is>
      </c>
    </row>
    <row r="13">
      <c r="A13" s="7" t="inlineStr">
        <is>
          <t>30/07/2026</t>
        </is>
      </c>
      <c r="B13" s="7" t="inlineStr">
        <is>
          <t>Škoda Octavia</t>
        </is>
      </c>
      <c r="C13" s="7" t="inlineStr">
        <is>
          <t>Bureau &gt; Montreux AR</t>
        </is>
      </c>
      <c r="D13" s="9" t="n">
        <v>54</v>
      </c>
      <c r="E13" s="17" t="n">
        <v>0.75</v>
      </c>
      <c r="F13" s="10">
        <f>IF(D13="","",D13*E13)</f>
        <v/>
      </c>
      <c r="G13" s="7" t="inlineStr">
        <is>
          <t>Hôtel Beau-Rivage – Tournage</t>
        </is>
      </c>
    </row>
    <row r="14">
      <c r="A14" s="15" t="inlineStr">
        <is>
          <t>31/07/2026</t>
        </is>
      </c>
      <c r="B14" s="3" t="inlineStr">
        <is>
          <t>Škoda Octavia</t>
        </is>
      </c>
      <c r="C14" s="3" t="inlineStr">
        <is>
          <t>Bureau &gt; Morges</t>
        </is>
      </c>
      <c r="D14" s="5" t="n">
        <v>12</v>
      </c>
      <c r="E14" s="16" t="n">
        <v>0.75</v>
      </c>
      <c r="F14" s="6">
        <f>IF(D14="","",D14*E14)</f>
        <v/>
      </c>
      <c r="G14" s="3" t="inlineStr">
        <is>
          <t>Atelier Roux – Suivi de chantier</t>
        </is>
      </c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03/08/2026</t>
        </is>
      </c>
      <c r="B2" s="3" t="inlineStr">
        <is>
          <t>Škoda Octavia</t>
        </is>
      </c>
      <c r="C2" s="3" t="inlineStr">
        <is>
          <t>Bureau &gt; Lutry</t>
        </is>
      </c>
      <c r="D2" s="5" t="n">
        <v>8</v>
      </c>
      <c r="E2" s="16" t="n">
        <v>0.75</v>
      </c>
      <c r="F2" s="6">
        <f>IF(D2="","",D2*E2)</f>
        <v/>
      </c>
      <c r="G2" s="3" t="inlineStr">
        <is>
          <t>Domaine Chappuis – Suivi de chantier</t>
        </is>
      </c>
    </row>
    <row r="3">
      <c r="A3" s="7" t="inlineStr">
        <is>
          <t>05/08/2026</t>
        </is>
      </c>
      <c r="B3" s="7" t="inlineStr">
        <is>
          <t>Škoda Octavia</t>
        </is>
      </c>
      <c r="C3" s="7" t="inlineStr">
        <is>
          <t>Bureau &gt; Nyon AR</t>
        </is>
      </c>
      <c r="D3" s="9" t="n">
        <v>82</v>
      </c>
      <c r="E3" s="17" t="n">
        <v>0.75</v>
      </c>
      <c r="F3" s="10">
        <f>IF(D3="","",D3*E3)</f>
        <v/>
      </c>
      <c r="G3" s="7" t="inlineStr">
        <is>
          <t>Nyon Immobilier – Livraison</t>
        </is>
      </c>
    </row>
    <row r="4">
      <c r="A4" s="15" t="inlineStr">
        <is>
          <t>06/08/2026</t>
        </is>
      </c>
      <c r="B4" s="3" t="inlineStr">
        <is>
          <t>Škoda Octavia</t>
        </is>
      </c>
      <c r="C4" s="3" t="inlineStr">
        <is>
          <t>Bureau &gt; Montreux</t>
        </is>
      </c>
      <c r="D4" s="5" t="n">
        <v>29</v>
      </c>
      <c r="E4" s="16" t="n">
        <v>0.75</v>
      </c>
      <c r="F4" s="6">
        <f>IF(D4="","",D4*E4)</f>
        <v/>
      </c>
      <c r="G4" s="3" t="inlineStr">
        <is>
          <t>Hôtel Beau-Rivage – Intervention</t>
        </is>
      </c>
    </row>
    <row r="5">
      <c r="A5" s="7" t="inlineStr">
        <is>
          <t>12/08/2026</t>
        </is>
      </c>
      <c r="B5" s="7" t="inlineStr">
        <is>
          <t>Škoda Octavia</t>
        </is>
      </c>
      <c r="C5" s="7" t="inlineStr">
        <is>
          <t>Bureau &gt; Berne AR</t>
        </is>
      </c>
      <c r="D5" s="9" t="n">
        <v>200</v>
      </c>
      <c r="E5" s="17" t="n">
        <v>0.75</v>
      </c>
      <c r="F5" s="10">
        <f>IF(D5="","",D5*E5)</f>
        <v/>
      </c>
      <c r="G5" s="7" t="inlineStr">
        <is>
          <t>Berne Conseil – Repérage</t>
        </is>
      </c>
    </row>
    <row r="6">
      <c r="A6" s="15" t="inlineStr">
        <is>
          <t>13/08/2026</t>
        </is>
      </c>
      <c r="B6" s="3" t="inlineStr">
        <is>
          <t>Škoda Octavia</t>
        </is>
      </c>
      <c r="C6" s="3" t="inlineStr">
        <is>
          <t>Bureau &gt; Berne AR</t>
        </is>
      </c>
      <c r="D6" s="5" t="n">
        <v>200</v>
      </c>
      <c r="E6" s="16" t="n">
        <v>0.75</v>
      </c>
      <c r="F6" s="6">
        <f>IF(D6="","",D6*E6)</f>
        <v/>
      </c>
      <c r="G6" s="3" t="inlineStr">
        <is>
          <t>Berne Conseil – Livraison</t>
        </is>
      </c>
    </row>
    <row r="7">
      <c r="A7" s="7" t="inlineStr">
        <is>
          <t>14/08/2026</t>
        </is>
      </c>
      <c r="B7" s="7" t="inlineStr">
        <is>
          <t>Škoda Octavia</t>
        </is>
      </c>
      <c r="C7" s="7" t="inlineStr">
        <is>
          <t>Bureau &gt; Renens</t>
        </is>
      </c>
      <c r="D7" s="9" t="n">
        <v>9</v>
      </c>
      <c r="E7" s="17" t="n">
        <v>0.75</v>
      </c>
      <c r="F7" s="10">
        <f>IF(D7="","",D7*E7)</f>
        <v/>
      </c>
      <c r="G7" s="7" t="inlineStr">
        <is>
          <t>Garage Favre – Intervention</t>
        </is>
      </c>
    </row>
    <row r="8">
      <c r="A8" s="15" t="inlineStr">
        <is>
          <t>17/08/2026</t>
        </is>
      </c>
      <c r="B8" s="3" t="inlineStr">
        <is>
          <t>Škoda Octavia</t>
        </is>
      </c>
      <c r="C8" s="3" t="inlineStr">
        <is>
          <t>Bureau &gt; Nyon AR</t>
        </is>
      </c>
      <c r="D8" s="5" t="n">
        <v>85</v>
      </c>
      <c r="E8" s="16" t="n">
        <v>0.75</v>
      </c>
      <c r="F8" s="6">
        <f>IF(D8="","",D8*E8)</f>
        <v/>
      </c>
      <c r="G8" s="3" t="inlineStr">
        <is>
          <t>Nyon Immobilier – Formation</t>
        </is>
      </c>
    </row>
    <row r="9">
      <c r="A9" s="7" t="inlineStr">
        <is>
          <t>24/08/2026</t>
        </is>
      </c>
      <c r="B9" s="7" t="inlineStr">
        <is>
          <t>Škoda Octavia</t>
        </is>
      </c>
      <c r="C9" s="7" t="inlineStr">
        <is>
          <t>Bureau &gt; Montreux</t>
        </is>
      </c>
      <c r="D9" s="9" t="n">
        <v>27</v>
      </c>
      <c r="E9" s="17" t="n">
        <v>0.75</v>
      </c>
      <c r="F9" s="10">
        <f>IF(D9="","",D9*E9)</f>
        <v/>
      </c>
      <c r="G9" s="7" t="inlineStr">
        <is>
          <t>Hôtel Beau-Rivage – Tournage</t>
        </is>
      </c>
    </row>
    <row r="10">
      <c r="A10" s="15" t="inlineStr">
        <is>
          <t>25/08/2026</t>
        </is>
      </c>
      <c r="B10" s="3" t="inlineStr">
        <is>
          <t>Škoda Octavia</t>
        </is>
      </c>
      <c r="C10" s="3" t="inlineStr">
        <is>
          <t>Bureau &gt; Échallens AR</t>
        </is>
      </c>
      <c r="D10" s="5" t="n">
        <v>36</v>
      </c>
      <c r="E10" s="16" t="n">
        <v>0.75</v>
      </c>
      <c r="F10" s="6">
        <f>IF(D10="","",D10*E10)</f>
        <v/>
      </c>
      <c r="G10" s="3" t="inlineStr">
        <is>
          <t>Commune d’Échallens – Repérage</t>
        </is>
      </c>
    </row>
    <row r="11">
      <c r="A11" s="7" t="inlineStr">
        <is>
          <t>26/08/2026</t>
        </is>
      </c>
      <c r="B11" s="7" t="inlineStr">
        <is>
          <t>Škoda Octavia</t>
        </is>
      </c>
      <c r="C11" s="7" t="inlineStr">
        <is>
          <t>Bureau &gt; Échallens</t>
        </is>
      </c>
      <c r="D11" s="9" t="n">
        <v>18</v>
      </c>
      <c r="E11" s="17" t="n">
        <v>0.75</v>
      </c>
      <c r="F11" s="10">
        <f>IF(D11="","",D11*E11)</f>
        <v/>
      </c>
      <c r="G11" s="7" t="inlineStr">
        <is>
          <t>Commune d’Échallens – Tournage</t>
        </is>
      </c>
    </row>
    <row r="12">
      <c r="A12" s="15" t="inlineStr">
        <is>
          <t>27/08/2026</t>
        </is>
      </c>
      <c r="B12" s="3" t="inlineStr">
        <is>
          <t>Škoda Octavia</t>
        </is>
      </c>
      <c r="C12" s="3" t="inlineStr">
        <is>
          <t>Bureau &gt; Genève AR</t>
        </is>
      </c>
      <c r="D12" s="5" t="n">
        <v>131</v>
      </c>
      <c r="E12" s="16" t="n">
        <v>0.75</v>
      </c>
      <c r="F12" s="6">
        <f>IF(D12="","",D12*E12)</f>
        <v/>
      </c>
      <c r="G12" s="3" t="inlineStr">
        <is>
          <t>Genilac SA – Formation</t>
        </is>
      </c>
    </row>
    <row r="13">
      <c r="A13" s="7" t="inlineStr">
        <is>
          <t>28/08/2026</t>
        </is>
      </c>
      <c r="B13" s="7" t="inlineStr">
        <is>
          <t>Škoda Octavia</t>
        </is>
      </c>
      <c r="C13" s="7" t="inlineStr">
        <is>
          <t>Bureau &gt; Genève AR</t>
        </is>
      </c>
      <c r="D13" s="9" t="n">
        <v>128</v>
      </c>
      <c r="E13" s="17" t="n">
        <v>0.75</v>
      </c>
      <c r="F13" s="10">
        <f>IF(D13="","",D13*E13)</f>
        <v/>
      </c>
      <c r="G13" s="7" t="inlineStr">
        <is>
          <t>Genilac SA – Intervention</t>
        </is>
      </c>
    </row>
    <row r="14">
      <c r="A14" s="15" t="inlineStr">
        <is>
          <t>31/08/2026</t>
        </is>
      </c>
      <c r="B14" s="3" t="inlineStr">
        <is>
          <t>Škoda Octavia</t>
        </is>
      </c>
      <c r="C14" s="3" t="inlineStr">
        <is>
          <t>Bureau &gt; Berne AR</t>
        </is>
      </c>
      <c r="D14" s="5" t="n">
        <v>203</v>
      </c>
      <c r="E14" s="16" t="n">
        <v>0.75</v>
      </c>
      <c r="F14" s="6">
        <f>IF(D14="","",D14*E14)</f>
        <v/>
      </c>
      <c r="G14" s="3" t="inlineStr">
        <is>
          <t>Berne Conseil – Visite de site</t>
        </is>
      </c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02/09/2026</t>
        </is>
      </c>
      <c r="B2" s="3" t="inlineStr">
        <is>
          <t>Škoda Octavia</t>
        </is>
      </c>
      <c r="C2" s="3" t="inlineStr">
        <is>
          <t>Bureau &gt; Montreux</t>
        </is>
      </c>
      <c r="D2" s="5" t="n">
        <v>27</v>
      </c>
      <c r="E2" s="16" t="n">
        <v>0.75</v>
      </c>
      <c r="F2" s="6">
        <f>IF(D2="","",D2*E2)</f>
        <v/>
      </c>
      <c r="G2" s="3" t="inlineStr">
        <is>
          <t>Hôtel Beau-Rivage – Tournage</t>
        </is>
      </c>
    </row>
    <row r="3">
      <c r="A3" s="7" t="inlineStr">
        <is>
          <t>03/09/2026</t>
        </is>
      </c>
      <c r="B3" s="7" t="inlineStr">
        <is>
          <t>Škoda Octavia</t>
        </is>
      </c>
      <c r="C3" s="7" t="inlineStr">
        <is>
          <t>Bureau &gt; Morges</t>
        </is>
      </c>
      <c r="D3" s="9" t="n">
        <v>12</v>
      </c>
      <c r="E3" s="17" t="n">
        <v>0.75</v>
      </c>
      <c r="F3" s="10">
        <f>IF(D3="","",D3*E3)</f>
        <v/>
      </c>
      <c r="G3" s="7" t="inlineStr">
        <is>
          <t>Atelier Roux – Présentation du projet</t>
        </is>
      </c>
    </row>
    <row r="4">
      <c r="A4" s="15" t="inlineStr">
        <is>
          <t>04/09/2026</t>
        </is>
      </c>
      <c r="B4" s="3" t="inlineStr">
        <is>
          <t>Škoda Octavia</t>
        </is>
      </c>
      <c r="C4" s="3" t="inlineStr">
        <is>
          <t>Bureau &gt; Lutry AR</t>
        </is>
      </c>
      <c r="D4" s="5" t="n">
        <v>19</v>
      </c>
      <c r="E4" s="16" t="n">
        <v>0.75</v>
      </c>
      <c r="F4" s="6">
        <f>IF(D4="","",D4*E4)</f>
        <v/>
      </c>
      <c r="G4" s="3" t="inlineStr">
        <is>
          <t>Domaine Chappuis – Visite de site</t>
        </is>
      </c>
    </row>
    <row r="5">
      <c r="A5" s="7" t="inlineStr">
        <is>
          <t>09/09/2026</t>
        </is>
      </c>
      <c r="B5" s="7" t="inlineStr">
        <is>
          <t>Škoda Octavia</t>
        </is>
      </c>
      <c r="C5" s="7" t="inlineStr">
        <is>
          <t>Bureau &gt; Bulle AR</t>
        </is>
      </c>
      <c r="D5" s="9" t="n">
        <v>120</v>
      </c>
      <c r="E5" s="17" t="n">
        <v>0.75</v>
      </c>
      <c r="F5" s="10">
        <f>IF(D5="","",D5*E5)</f>
        <v/>
      </c>
      <c r="G5" s="7" t="inlineStr">
        <is>
          <t>Bulle Construction – Maintenance</t>
        </is>
      </c>
    </row>
    <row r="6">
      <c r="A6" s="15" t="inlineStr">
        <is>
          <t>14/09/2026</t>
        </is>
      </c>
      <c r="B6" s="3" t="inlineStr">
        <is>
          <t>Škoda Octavia</t>
        </is>
      </c>
      <c r="C6" s="3" t="inlineStr">
        <is>
          <t>Bureau &gt; Échallens AR</t>
        </is>
      </c>
      <c r="D6" s="5" t="n">
        <v>38</v>
      </c>
      <c r="E6" s="16" t="n">
        <v>0.75</v>
      </c>
      <c r="F6" s="6">
        <f>IF(D6="","",D6*E6)</f>
        <v/>
      </c>
      <c r="G6" s="3" t="inlineStr">
        <is>
          <t>Commune d’Échallens – Présentation du projet</t>
        </is>
      </c>
    </row>
    <row r="7">
      <c r="A7" s="7" t="inlineStr">
        <is>
          <t>15/09/2026</t>
        </is>
      </c>
      <c r="B7" s="7" t="inlineStr">
        <is>
          <t>Škoda Octavia</t>
        </is>
      </c>
      <c r="C7" s="7" t="inlineStr">
        <is>
          <t>Bureau &gt; Lausanne AR</t>
        </is>
      </c>
      <c r="D7" s="9" t="n">
        <v>16</v>
      </c>
      <c r="E7" s="17" t="n">
        <v>0.75</v>
      </c>
      <c r="F7" s="10">
        <f>IF(D7="","",D7*E7)</f>
        <v/>
      </c>
      <c r="G7" s="7" t="inlineStr">
        <is>
          <t>Fiduciaire Perret – Intervention</t>
        </is>
      </c>
    </row>
    <row r="8">
      <c r="A8" s="15" t="inlineStr">
        <is>
          <t>16/09/2026</t>
        </is>
      </c>
      <c r="B8" s="3" t="inlineStr">
        <is>
          <t>Škoda Octavia</t>
        </is>
      </c>
      <c r="C8" s="3" t="inlineStr">
        <is>
          <t>Bureau &gt; Yverdon AR</t>
        </is>
      </c>
      <c r="D8" s="5" t="n">
        <v>76</v>
      </c>
      <c r="E8" s="16" t="n">
        <v>0.75</v>
      </c>
      <c r="F8" s="6">
        <f>IF(D8="","",D8*E8)</f>
        <v/>
      </c>
      <c r="G8" s="3" t="inlineStr">
        <is>
          <t>Jura Logistique – Visite de site</t>
        </is>
      </c>
    </row>
    <row r="9">
      <c r="A9" s="7" t="inlineStr">
        <is>
          <t>17/09/2026</t>
        </is>
      </c>
      <c r="B9" s="7" t="inlineStr">
        <is>
          <t>Škoda Octavia</t>
        </is>
      </c>
      <c r="C9" s="7" t="inlineStr">
        <is>
          <t>Bureau &gt; Yverdon AR</t>
        </is>
      </c>
      <c r="D9" s="9" t="n">
        <v>76</v>
      </c>
      <c r="E9" s="17" t="n">
        <v>0.75</v>
      </c>
      <c r="F9" s="10">
        <f>IF(D9="","",D9*E9)</f>
        <v/>
      </c>
      <c r="G9" s="7" t="inlineStr">
        <is>
          <t>Jura Logistique – Maintenance</t>
        </is>
      </c>
    </row>
    <row r="10">
      <c r="A10" s="15" t="inlineStr">
        <is>
          <t>22/09/2026</t>
        </is>
      </c>
      <c r="B10" s="3" t="inlineStr">
        <is>
          <t>Škoda Octavia</t>
        </is>
      </c>
      <c r="C10" s="3" t="inlineStr">
        <is>
          <t>Bureau &gt; Échallens AR</t>
        </is>
      </c>
      <c r="D10" s="5" t="n">
        <v>39</v>
      </c>
      <c r="E10" s="16" t="n">
        <v>0.75</v>
      </c>
      <c r="F10" s="6">
        <f>IF(D10="","",D10*E10)</f>
        <v/>
      </c>
      <c r="G10" s="3" t="inlineStr">
        <is>
          <t>Commune d’Échallens – Devis sur place</t>
        </is>
      </c>
    </row>
    <row r="11">
      <c r="A11" s="7" t="inlineStr">
        <is>
          <t>28/09/2026</t>
        </is>
      </c>
      <c r="B11" s="7" t="inlineStr">
        <is>
          <t>Škoda Octavia</t>
        </is>
      </c>
      <c r="C11" s="7" t="inlineStr">
        <is>
          <t>Bureau &gt; Renens AR</t>
        </is>
      </c>
      <c r="D11" s="9" t="n">
        <v>12</v>
      </c>
      <c r="E11" s="17" t="n">
        <v>0.75</v>
      </c>
      <c r="F11" s="10">
        <f>IF(D11="","",D11*E11)</f>
        <v/>
      </c>
      <c r="G11" s="7" t="inlineStr">
        <is>
          <t>Garage Favre – Visite de site</t>
        </is>
      </c>
    </row>
    <row r="12">
      <c r="A12" s="15" t="inlineStr">
        <is>
          <t>29/09/2026</t>
        </is>
      </c>
      <c r="B12" s="3" t="inlineStr">
        <is>
          <t>Škoda Octavia</t>
        </is>
      </c>
      <c r="C12" s="3" t="inlineStr">
        <is>
          <t>Bureau &gt; Yverdon AR</t>
        </is>
      </c>
      <c r="D12" s="5" t="n">
        <v>76</v>
      </c>
      <c r="E12" s="16" t="n">
        <v>0.75</v>
      </c>
      <c r="F12" s="6">
        <f>IF(D12="","",D12*E12)</f>
        <v/>
      </c>
      <c r="G12" s="3" t="inlineStr">
        <is>
          <t>Jura Logistique – Visite de site</t>
        </is>
      </c>
    </row>
    <row r="13">
      <c r="A13" s="7" t="inlineStr">
        <is>
          <t>30/09/2026</t>
        </is>
      </c>
      <c r="B13" s="7" t="inlineStr">
        <is>
          <t>Škoda Octavia</t>
        </is>
      </c>
      <c r="C13" s="7" t="inlineStr">
        <is>
          <t>Bureau &gt; Neuchâtel AR</t>
        </is>
      </c>
      <c r="D13" s="9" t="n">
        <v>148</v>
      </c>
      <c r="E13" s="17" t="n">
        <v>0.75</v>
      </c>
      <c r="F13" s="10">
        <f>IF(D13="","",D13*E13)</f>
        <v/>
      </c>
      <c r="G13" s="7" t="inlineStr">
        <is>
          <t>Neuchâtel Média – Livraison</t>
        </is>
      </c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02/10/2026</t>
        </is>
      </c>
      <c r="B2" s="3" t="inlineStr">
        <is>
          <t>Škoda Octavia</t>
        </is>
      </c>
      <c r="C2" s="3" t="inlineStr">
        <is>
          <t>Bureau &gt; Morges</t>
        </is>
      </c>
      <c r="D2" s="5" t="n">
        <v>15</v>
      </c>
      <c r="E2" s="16" t="n">
        <v>0.75</v>
      </c>
      <c r="F2" s="6">
        <f>IF(D2="","",D2*E2)</f>
        <v/>
      </c>
      <c r="G2" s="3" t="inlineStr">
        <is>
          <t>Atelier Roux – Formation</t>
        </is>
      </c>
    </row>
    <row r="3">
      <c r="A3" s="7" t="inlineStr">
        <is>
          <t>07/10/2026</t>
        </is>
      </c>
      <c r="B3" s="7" t="inlineStr">
        <is>
          <t>Škoda Octavia</t>
        </is>
      </c>
      <c r="C3" s="7" t="inlineStr">
        <is>
          <t>Bureau &gt; Lutry AR</t>
        </is>
      </c>
      <c r="D3" s="9" t="n">
        <v>16</v>
      </c>
      <c r="E3" s="17" t="n">
        <v>0.75</v>
      </c>
      <c r="F3" s="10">
        <f>IF(D3="","",D3*E3)</f>
        <v/>
      </c>
      <c r="G3" s="7" t="inlineStr">
        <is>
          <t>Domaine Chappuis – Formation</t>
        </is>
      </c>
    </row>
    <row r="4">
      <c r="A4" s="15" t="inlineStr">
        <is>
          <t>14/10/2026</t>
        </is>
      </c>
      <c r="B4" s="3" t="inlineStr">
        <is>
          <t>Škoda Octavia</t>
        </is>
      </c>
      <c r="C4" s="3" t="inlineStr">
        <is>
          <t>Bureau &gt; Renens AR</t>
        </is>
      </c>
      <c r="D4" s="5" t="n">
        <v>12</v>
      </c>
      <c r="E4" s="16" t="n">
        <v>0.75</v>
      </c>
      <c r="F4" s="6">
        <f>IF(D4="","",D4*E4)</f>
        <v/>
      </c>
      <c r="G4" s="3" t="inlineStr">
        <is>
          <t>Garage Favre – Repérage</t>
        </is>
      </c>
    </row>
    <row r="5">
      <c r="A5" s="7" t="inlineStr">
        <is>
          <t>16/10/2026</t>
        </is>
      </c>
      <c r="B5" s="7" t="inlineStr">
        <is>
          <t>Škoda Octavia</t>
        </is>
      </c>
      <c r="C5" s="7" t="inlineStr">
        <is>
          <t>Bureau &gt; Échallens AR</t>
        </is>
      </c>
      <c r="D5" s="9" t="n">
        <v>39</v>
      </c>
      <c r="E5" s="17" t="n">
        <v>0.75</v>
      </c>
      <c r="F5" s="10">
        <f>IF(D5="","",D5*E5)</f>
        <v/>
      </c>
      <c r="G5" s="7" t="inlineStr">
        <is>
          <t>Commune d’Échallens – Séance de projet</t>
        </is>
      </c>
    </row>
    <row r="6">
      <c r="A6" s="15" t="inlineStr">
        <is>
          <t>19/10/2026</t>
        </is>
      </c>
      <c r="B6" s="3" t="inlineStr">
        <is>
          <t>Škoda Octavia</t>
        </is>
      </c>
      <c r="C6" s="3" t="inlineStr">
        <is>
          <t>Bureau &gt; Lausanne AR</t>
        </is>
      </c>
      <c r="D6" s="5" t="n">
        <v>16</v>
      </c>
      <c r="E6" s="16" t="n">
        <v>0.75</v>
      </c>
      <c r="F6" s="6">
        <f>IF(D6="","",D6*E6)</f>
        <v/>
      </c>
      <c r="G6" s="3" t="inlineStr">
        <is>
          <t>Fiduciaire Perret – Suivi de chantier</t>
        </is>
      </c>
    </row>
    <row r="7">
      <c r="A7" s="7" t="inlineStr">
        <is>
          <t>21/10/2026</t>
        </is>
      </c>
      <c r="B7" s="7" t="inlineStr">
        <is>
          <t>Škoda Octavia</t>
        </is>
      </c>
      <c r="C7" s="7" t="inlineStr">
        <is>
          <t>Bureau &gt; Nyon AR</t>
        </is>
      </c>
      <c r="D7" s="9" t="n">
        <v>85</v>
      </c>
      <c r="E7" s="17" t="n">
        <v>0.75</v>
      </c>
      <c r="F7" s="10">
        <f>IF(D7="","",D7*E7)</f>
        <v/>
      </c>
      <c r="G7" s="7" t="inlineStr">
        <is>
          <t>Nyon Immobilier – Tournage</t>
        </is>
      </c>
    </row>
    <row r="8">
      <c r="A8" s="15" t="inlineStr">
        <is>
          <t>22/10/2026</t>
        </is>
      </c>
      <c r="B8" s="3" t="inlineStr">
        <is>
          <t>Škoda Octavia</t>
        </is>
      </c>
      <c r="C8" s="3" t="inlineStr">
        <is>
          <t>Bureau &gt; Vevey AR</t>
        </is>
      </c>
      <c r="D8" s="5" t="n">
        <v>40</v>
      </c>
      <c r="E8" s="16" t="n">
        <v>0.75</v>
      </c>
      <c r="F8" s="6">
        <f>IF(D8="","",D8*E8)</f>
        <v/>
      </c>
      <c r="G8" s="3" t="inlineStr">
        <is>
          <t>Studio Riviera – Présentation du projet</t>
        </is>
      </c>
    </row>
    <row r="9">
      <c r="A9" s="7" t="inlineStr">
        <is>
          <t>23/10/2026</t>
        </is>
      </c>
      <c r="B9" s="7" t="inlineStr">
        <is>
          <t>Škoda Octavia</t>
        </is>
      </c>
      <c r="C9" s="7" t="inlineStr">
        <is>
          <t>Bureau &gt; Montreux AR</t>
        </is>
      </c>
      <c r="D9" s="9" t="n">
        <v>54</v>
      </c>
      <c r="E9" s="17" t="n">
        <v>0.75</v>
      </c>
      <c r="F9" s="10">
        <f>IF(D9="","",D9*E9)</f>
        <v/>
      </c>
      <c r="G9" s="7" t="inlineStr">
        <is>
          <t>Hôtel Beau-Rivage – Visite de site</t>
        </is>
      </c>
    </row>
    <row r="10">
      <c r="A10" s="15" t="inlineStr">
        <is>
          <t>27/10/2026</t>
        </is>
      </c>
      <c r="B10" s="3" t="inlineStr">
        <is>
          <t>Škoda Octavia</t>
        </is>
      </c>
      <c r="C10" s="3" t="inlineStr">
        <is>
          <t>Bureau &gt; Échallens</t>
        </is>
      </c>
      <c r="D10" s="5" t="n">
        <v>21</v>
      </c>
      <c r="E10" s="16" t="n">
        <v>0.75</v>
      </c>
      <c r="F10" s="6">
        <f>IF(D10="","",D10*E10)</f>
        <v/>
      </c>
      <c r="G10" s="3" t="inlineStr">
        <is>
          <t>Commune d’Échallens – Repérage</t>
        </is>
      </c>
    </row>
    <row r="11">
      <c r="A11" s="7" t="inlineStr">
        <is>
          <t>28/10/2026</t>
        </is>
      </c>
      <c r="B11" s="7" t="inlineStr">
        <is>
          <t>Škoda Octavia</t>
        </is>
      </c>
      <c r="C11" s="7" t="inlineStr">
        <is>
          <t>Bureau &gt; Fribourg AR</t>
        </is>
      </c>
      <c r="D11" s="9" t="n">
        <v>151</v>
      </c>
      <c r="E11" s="17" t="n">
        <v>0.75</v>
      </c>
      <c r="F11" s="10">
        <f>IF(D11="","",D11*E11)</f>
        <v/>
      </c>
      <c r="G11" s="7" t="inlineStr">
        <is>
          <t>Menuiserie Aebischer – Livraison</t>
        </is>
      </c>
    </row>
    <row r="12">
      <c r="A12" s="15" t="inlineStr">
        <is>
          <t>29/10/2026</t>
        </is>
      </c>
      <c r="B12" s="3" t="inlineStr">
        <is>
          <t>Škoda Octavia</t>
        </is>
      </c>
      <c r="C12" s="3" t="inlineStr">
        <is>
          <t>Bureau &gt; Lutry AR</t>
        </is>
      </c>
      <c r="D12" s="5" t="n">
        <v>16</v>
      </c>
      <c r="E12" s="16" t="n">
        <v>0.75</v>
      </c>
      <c r="F12" s="6">
        <f>IF(D12="","",D12*E12)</f>
        <v/>
      </c>
      <c r="G12" s="3" t="inlineStr">
        <is>
          <t>Domaine Chappuis – Repérage</t>
        </is>
      </c>
    </row>
    <row r="13">
      <c r="A13" s="7" t="n"/>
      <c r="B13" s="7" t="n"/>
      <c r="C13" s="7" t="n"/>
      <c r="D13" s="9" t="n"/>
      <c r="E13" s="17" t="n"/>
      <c r="F13" s="10">
        <f>IF(D13="","",D13*E13)</f>
        <v/>
      </c>
      <c r="G13" s="7" t="n"/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02/11/2026</t>
        </is>
      </c>
      <c r="B2" s="3" t="inlineStr">
        <is>
          <t>Škoda Octavia</t>
        </is>
      </c>
      <c r="C2" s="3" t="inlineStr">
        <is>
          <t>Bureau &gt; Yverdon AR</t>
        </is>
      </c>
      <c r="D2" s="5" t="n">
        <v>79</v>
      </c>
      <c r="E2" s="16" t="n">
        <v>0.75</v>
      </c>
      <c r="F2" s="6">
        <f>IF(D2="","",D2*E2)</f>
        <v/>
      </c>
      <c r="G2" s="3" t="inlineStr">
        <is>
          <t>Jura Logistique – Repérage</t>
        </is>
      </c>
    </row>
    <row r="3">
      <c r="A3" s="7" t="inlineStr">
        <is>
          <t>03/11/2026</t>
        </is>
      </c>
      <c r="B3" s="7" t="inlineStr">
        <is>
          <t>Škoda Octavia</t>
        </is>
      </c>
      <c r="C3" s="7" t="inlineStr">
        <is>
          <t>Bureau &gt; Aigle AR</t>
        </is>
      </c>
      <c r="D3" s="9" t="n">
        <v>88</v>
      </c>
      <c r="E3" s="17" t="n">
        <v>0.75</v>
      </c>
      <c r="F3" s="10">
        <f>IF(D3="","",D3*E3)</f>
        <v/>
      </c>
      <c r="G3" s="7" t="inlineStr">
        <is>
          <t>Clinique du Léman – Visite de site</t>
        </is>
      </c>
    </row>
    <row r="4">
      <c r="A4" s="15" t="inlineStr">
        <is>
          <t>04/11/2026</t>
        </is>
      </c>
      <c r="B4" s="3" t="inlineStr">
        <is>
          <t>Škoda Octavia</t>
        </is>
      </c>
      <c r="C4" s="3" t="inlineStr">
        <is>
          <t>Bureau &gt; Berne AR</t>
        </is>
      </c>
      <c r="D4" s="5" t="n">
        <v>205</v>
      </c>
      <c r="E4" s="16" t="n">
        <v>0.75</v>
      </c>
      <c r="F4" s="6">
        <f>IF(D4="","",D4*E4)</f>
        <v/>
      </c>
      <c r="G4" s="3" t="inlineStr">
        <is>
          <t>Berne Conseil – Livraison</t>
        </is>
      </c>
    </row>
    <row r="5">
      <c r="A5" s="7" t="inlineStr">
        <is>
          <t>05/11/2026</t>
        </is>
      </c>
      <c r="B5" s="7" t="inlineStr">
        <is>
          <t>Škoda Octavia</t>
        </is>
      </c>
      <c r="C5" s="7" t="inlineStr">
        <is>
          <t>Bureau &gt; Nyon AR</t>
        </is>
      </c>
      <c r="D5" s="9" t="n">
        <v>80</v>
      </c>
      <c r="E5" s="17" t="n">
        <v>0.75</v>
      </c>
      <c r="F5" s="10">
        <f>IF(D5="","",D5*E5)</f>
        <v/>
      </c>
      <c r="G5" s="7" t="inlineStr">
        <is>
          <t>Nyon Immobilier – Repérage</t>
        </is>
      </c>
    </row>
    <row r="6">
      <c r="A6" s="15" t="inlineStr">
        <is>
          <t>06/11/2026</t>
        </is>
      </c>
      <c r="B6" s="3" t="inlineStr">
        <is>
          <t>Škoda Octavia</t>
        </is>
      </c>
      <c r="C6" s="3" t="inlineStr">
        <is>
          <t>Bureau &gt; Bulle AR</t>
        </is>
      </c>
      <c r="D6" s="5" t="n">
        <v>123</v>
      </c>
      <c r="E6" s="16" t="n">
        <v>0.75</v>
      </c>
      <c r="F6" s="6">
        <f>IF(D6="","",D6*E6)</f>
        <v/>
      </c>
      <c r="G6" s="3" t="inlineStr">
        <is>
          <t>Bulle Construction – Formation</t>
        </is>
      </c>
    </row>
    <row r="7">
      <c r="A7" s="7" t="inlineStr">
        <is>
          <t>10/11/2026</t>
        </is>
      </c>
      <c r="B7" s="7" t="inlineStr">
        <is>
          <t>Škoda Octavia</t>
        </is>
      </c>
      <c r="C7" s="7" t="inlineStr">
        <is>
          <t>Bureau &gt; Montreux AR</t>
        </is>
      </c>
      <c r="D7" s="9" t="n">
        <v>57</v>
      </c>
      <c r="E7" s="17" t="n">
        <v>0.75</v>
      </c>
      <c r="F7" s="10">
        <f>IF(D7="","",D7*E7)</f>
        <v/>
      </c>
      <c r="G7" s="7" t="inlineStr">
        <is>
          <t>Hôtel Beau-Rivage – Livraison</t>
        </is>
      </c>
    </row>
    <row r="8">
      <c r="A8" s="15" t="inlineStr">
        <is>
          <t>12/11/2026</t>
        </is>
      </c>
      <c r="B8" s="3" t="inlineStr">
        <is>
          <t>Škoda Octavia</t>
        </is>
      </c>
      <c r="C8" s="3" t="inlineStr">
        <is>
          <t>Bureau &gt; Yverdon AR</t>
        </is>
      </c>
      <c r="D8" s="5" t="n">
        <v>81</v>
      </c>
      <c r="E8" s="16" t="n">
        <v>0.75</v>
      </c>
      <c r="F8" s="6">
        <f>IF(D8="","",D8*E8)</f>
        <v/>
      </c>
      <c r="G8" s="3" t="inlineStr">
        <is>
          <t>Jura Logistique – Visite de site</t>
        </is>
      </c>
    </row>
    <row r="9">
      <c r="A9" s="7" t="inlineStr">
        <is>
          <t>19/11/2026</t>
        </is>
      </c>
      <c r="B9" s="7" t="inlineStr">
        <is>
          <t>Škoda Octavia</t>
        </is>
      </c>
      <c r="C9" s="7" t="inlineStr">
        <is>
          <t>Bureau &gt; Fribourg AR</t>
        </is>
      </c>
      <c r="D9" s="9" t="n">
        <v>148</v>
      </c>
      <c r="E9" s="17" t="n">
        <v>0.75</v>
      </c>
      <c r="F9" s="10">
        <f>IF(D9="","",D9*E9)</f>
        <v/>
      </c>
      <c r="G9" s="7" t="inlineStr">
        <is>
          <t>Menuiserie Aebischer – Visite de site</t>
        </is>
      </c>
    </row>
    <row r="10">
      <c r="A10" s="15" t="inlineStr">
        <is>
          <t>23/11/2026</t>
        </is>
      </c>
      <c r="B10" s="3" t="inlineStr">
        <is>
          <t>Škoda Octavia</t>
        </is>
      </c>
      <c r="C10" s="3" t="inlineStr">
        <is>
          <t>Bureau &gt; Vevey AR</t>
        </is>
      </c>
      <c r="D10" s="5" t="n">
        <v>38</v>
      </c>
      <c r="E10" s="16" t="n">
        <v>0.75</v>
      </c>
      <c r="F10" s="6">
        <f>IF(D10="","",D10*E10)</f>
        <v/>
      </c>
      <c r="G10" s="3" t="inlineStr">
        <is>
          <t>Studio Riviera – Intervention</t>
        </is>
      </c>
    </row>
    <row r="11">
      <c r="A11" s="7" t="inlineStr">
        <is>
          <t>24/11/2026</t>
        </is>
      </c>
      <c r="B11" s="7" t="inlineStr">
        <is>
          <t>Škoda Octavia</t>
        </is>
      </c>
      <c r="C11" s="7" t="inlineStr">
        <is>
          <t>Bureau &gt; Lausanne</t>
        </is>
      </c>
      <c r="D11" s="9" t="n">
        <v>11</v>
      </c>
      <c r="E11" s="17" t="n">
        <v>0.75</v>
      </c>
      <c r="F11" s="10">
        <f>IF(D11="","",D11*E11)</f>
        <v/>
      </c>
      <c r="G11" s="7" t="inlineStr">
        <is>
          <t>Fiduciaire Perret – Livraison</t>
        </is>
      </c>
    </row>
    <row r="12">
      <c r="A12" s="15" t="inlineStr">
        <is>
          <t>26/11/2026</t>
        </is>
      </c>
      <c r="B12" s="3" t="inlineStr">
        <is>
          <t>Škoda Octavia</t>
        </is>
      </c>
      <c r="C12" s="3" t="inlineStr">
        <is>
          <t>Bureau &gt; Lausanne</t>
        </is>
      </c>
      <c r="D12" s="5" t="n">
        <v>8</v>
      </c>
      <c r="E12" s="16" t="n">
        <v>0.75</v>
      </c>
      <c r="F12" s="6">
        <f>IF(D12="","",D12*E12)</f>
        <v/>
      </c>
      <c r="G12" s="3" t="inlineStr">
        <is>
          <t>Fiduciaire Perret – Visite de site</t>
        </is>
      </c>
    </row>
    <row r="13">
      <c r="A13" s="7" t="inlineStr">
        <is>
          <t>30/11/2026</t>
        </is>
      </c>
      <c r="B13" s="7" t="inlineStr">
        <is>
          <t>Škoda Octavia</t>
        </is>
      </c>
      <c r="C13" s="7" t="inlineStr">
        <is>
          <t>Bureau &gt; Montreux AR</t>
        </is>
      </c>
      <c r="D13" s="9" t="n">
        <v>57</v>
      </c>
      <c r="E13" s="17" t="n">
        <v>0.75</v>
      </c>
      <c r="F13" s="10">
        <f>IF(D13="","",D13*E13)</f>
        <v/>
      </c>
      <c r="G13" s="7" t="inlineStr">
        <is>
          <t>Hôtel Beau-Rivage – Intervention</t>
        </is>
      </c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2" customWidth="1" min="3" max="3"/>
    <col width="14" customWidth="1" min="4" max="4"/>
    <col width="12" customWidth="1" min="5" max="5"/>
    <col width="16" customWidth="1" min="6" max="6"/>
    <col width="42" customWidth="1" min="7" max="7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Trajet</t>
        </is>
      </c>
      <c r="D1" s="2" t="inlineStr">
        <is>
          <t>Distance km</t>
        </is>
      </c>
      <c r="E1" s="2" t="inlineStr">
        <is>
          <t>Taux</t>
        </is>
      </c>
      <c r="F1" s="2" t="inlineStr">
        <is>
          <t>TOTAL CHF</t>
        </is>
      </c>
      <c r="G1" s="2" t="inlineStr">
        <is>
          <t>Description</t>
        </is>
      </c>
    </row>
    <row r="2">
      <c r="A2" s="15" t="inlineStr">
        <is>
          <t>01/12/2026</t>
        </is>
      </c>
      <c r="B2" s="3" t="inlineStr">
        <is>
          <t>Škoda Octavia</t>
        </is>
      </c>
      <c r="C2" s="3" t="inlineStr">
        <is>
          <t>Bureau &gt; Vevey AR</t>
        </is>
      </c>
      <c r="D2" s="5" t="n">
        <v>43</v>
      </c>
      <c r="E2" s="16" t="n">
        <v>0.75</v>
      </c>
      <c r="F2" s="6">
        <f>IF(D2="","",D2*E2)</f>
        <v/>
      </c>
      <c r="G2" s="3" t="inlineStr">
        <is>
          <t>Studio Riviera – Repérage</t>
        </is>
      </c>
    </row>
    <row r="3">
      <c r="A3" s="7" t="inlineStr">
        <is>
          <t>02/12/2026</t>
        </is>
      </c>
      <c r="B3" s="7" t="inlineStr">
        <is>
          <t>Škoda Octavia</t>
        </is>
      </c>
      <c r="C3" s="7" t="inlineStr">
        <is>
          <t>Bureau &gt; Lutry</t>
        </is>
      </c>
      <c r="D3" s="9" t="n">
        <v>8</v>
      </c>
      <c r="E3" s="17" t="n">
        <v>0.75</v>
      </c>
      <c r="F3" s="10">
        <f>IF(D3="","",D3*E3)</f>
        <v/>
      </c>
      <c r="G3" s="7" t="inlineStr">
        <is>
          <t>Domaine Chappuis – Séance de projet</t>
        </is>
      </c>
    </row>
    <row r="4">
      <c r="A4" s="15" t="inlineStr">
        <is>
          <t>07/12/2026</t>
        </is>
      </c>
      <c r="B4" s="3" t="inlineStr">
        <is>
          <t>Škoda Octavia</t>
        </is>
      </c>
      <c r="C4" s="3" t="inlineStr">
        <is>
          <t>Bureau &gt; Sion AR</t>
        </is>
      </c>
      <c r="D4" s="5" t="n">
        <v>202</v>
      </c>
      <c r="E4" s="16" t="n">
        <v>0.75</v>
      </c>
      <c r="F4" s="6">
        <f>IF(D4="","",D4*E4)</f>
        <v/>
      </c>
      <c r="G4" s="3" t="inlineStr">
        <is>
          <t>Alpes Technique – Devis sur place</t>
        </is>
      </c>
    </row>
    <row r="5">
      <c r="A5" s="7" t="inlineStr">
        <is>
          <t>08/12/2026</t>
        </is>
      </c>
      <c r="B5" s="7" t="inlineStr">
        <is>
          <t>Škoda Octavia</t>
        </is>
      </c>
      <c r="C5" s="7" t="inlineStr">
        <is>
          <t>Bureau &gt; Lutry AR</t>
        </is>
      </c>
      <c r="D5" s="9" t="n">
        <v>16</v>
      </c>
      <c r="E5" s="17" t="n">
        <v>0.75</v>
      </c>
      <c r="F5" s="10">
        <f>IF(D5="","",D5*E5)</f>
        <v/>
      </c>
      <c r="G5" s="7" t="inlineStr">
        <is>
          <t>Domaine Chappuis – Maintenance</t>
        </is>
      </c>
    </row>
    <row r="6">
      <c r="A6" s="15" t="inlineStr">
        <is>
          <t>09/12/2026</t>
        </is>
      </c>
      <c r="B6" s="3" t="inlineStr">
        <is>
          <t>Škoda Octavia</t>
        </is>
      </c>
      <c r="C6" s="3" t="inlineStr">
        <is>
          <t>Bureau &gt; Lausanne AR</t>
        </is>
      </c>
      <c r="D6" s="5" t="n">
        <v>16</v>
      </c>
      <c r="E6" s="16" t="n">
        <v>0.75</v>
      </c>
      <c r="F6" s="6">
        <f>IF(D6="","",D6*E6)</f>
        <v/>
      </c>
      <c r="G6" s="3" t="inlineStr">
        <is>
          <t>Fiduciaire Perret – Séance de projet</t>
        </is>
      </c>
    </row>
    <row r="7">
      <c r="A7" s="7" t="inlineStr">
        <is>
          <t>10/12/2026</t>
        </is>
      </c>
      <c r="B7" s="7" t="inlineStr">
        <is>
          <t>Škoda Octavia</t>
        </is>
      </c>
      <c r="C7" s="7" t="inlineStr">
        <is>
          <t>Bureau &gt; Renens AR</t>
        </is>
      </c>
      <c r="D7" s="9" t="n">
        <v>15</v>
      </c>
      <c r="E7" s="17" t="n">
        <v>0.75</v>
      </c>
      <c r="F7" s="10">
        <f>IF(D7="","",D7*E7)</f>
        <v/>
      </c>
      <c r="G7" s="7" t="inlineStr">
        <is>
          <t>Garage Favre – Intervention</t>
        </is>
      </c>
    </row>
    <row r="8">
      <c r="A8" s="15" t="inlineStr">
        <is>
          <t>14/12/2026</t>
        </is>
      </c>
      <c r="B8" s="3" t="inlineStr">
        <is>
          <t>Škoda Octavia</t>
        </is>
      </c>
      <c r="C8" s="3" t="inlineStr">
        <is>
          <t>Bureau &gt; Fribourg AR</t>
        </is>
      </c>
      <c r="D8" s="5" t="n">
        <v>151</v>
      </c>
      <c r="E8" s="16" t="n">
        <v>0.75</v>
      </c>
      <c r="F8" s="6">
        <f>IF(D8="","",D8*E8)</f>
        <v/>
      </c>
      <c r="G8" s="3" t="inlineStr">
        <is>
          <t>Menuiserie Aebischer – Formation</t>
        </is>
      </c>
    </row>
    <row r="9">
      <c r="A9" s="7" t="inlineStr">
        <is>
          <t>15/12/2026</t>
        </is>
      </c>
      <c r="B9" s="7" t="inlineStr">
        <is>
          <t>Škoda Octavia</t>
        </is>
      </c>
      <c r="C9" s="7" t="inlineStr">
        <is>
          <t>Bureau &gt; Yverdon AR</t>
        </is>
      </c>
      <c r="D9" s="9" t="n">
        <v>76</v>
      </c>
      <c r="E9" s="17" t="n">
        <v>0.75</v>
      </c>
      <c r="F9" s="10">
        <f>IF(D9="","",D9*E9)</f>
        <v/>
      </c>
      <c r="G9" s="7" t="inlineStr">
        <is>
          <t>Jura Logistique – Repérage</t>
        </is>
      </c>
    </row>
    <row r="10">
      <c r="A10" s="15" t="inlineStr">
        <is>
          <t>16/12/2026</t>
        </is>
      </c>
      <c r="B10" s="3" t="inlineStr">
        <is>
          <t>Škoda Octavia</t>
        </is>
      </c>
      <c r="C10" s="3" t="inlineStr">
        <is>
          <t>Bureau &gt; Renens</t>
        </is>
      </c>
      <c r="D10" s="5" t="n">
        <v>11</v>
      </c>
      <c r="E10" s="16" t="n">
        <v>0.75</v>
      </c>
      <c r="F10" s="6">
        <f>IF(D10="","",D10*E10)</f>
        <v/>
      </c>
      <c r="G10" s="3" t="inlineStr">
        <is>
          <t>Garage Favre – Devis sur place</t>
        </is>
      </c>
    </row>
    <row r="11">
      <c r="A11" s="7" t="inlineStr">
        <is>
          <t>22/12/2026</t>
        </is>
      </c>
      <c r="B11" s="7" t="inlineStr">
        <is>
          <t>Škoda Octavia</t>
        </is>
      </c>
      <c r="C11" s="7" t="inlineStr">
        <is>
          <t>Bureau &gt; Neuchâtel AR</t>
        </is>
      </c>
      <c r="D11" s="9" t="n">
        <v>148</v>
      </c>
      <c r="E11" s="17" t="n">
        <v>0.75</v>
      </c>
      <c r="F11" s="10">
        <f>IF(D11="","",D11*E11)</f>
        <v/>
      </c>
      <c r="G11" s="7" t="inlineStr">
        <is>
          <t>Neuchâtel Média – Devis sur place</t>
        </is>
      </c>
    </row>
    <row r="12">
      <c r="A12" s="15" t="inlineStr">
        <is>
          <t>28/12/2026</t>
        </is>
      </c>
      <c r="B12" s="3" t="inlineStr">
        <is>
          <t>Škoda Octavia</t>
        </is>
      </c>
      <c r="C12" s="3" t="inlineStr">
        <is>
          <t>Bureau &gt; Montreux AR</t>
        </is>
      </c>
      <c r="D12" s="5" t="n">
        <v>54</v>
      </c>
      <c r="E12" s="16" t="n">
        <v>0.75</v>
      </c>
      <c r="F12" s="6">
        <f>IF(D12="","",D12*E12)</f>
        <v/>
      </c>
      <c r="G12" s="3" t="inlineStr">
        <is>
          <t>Hôtel Beau-Rivage – Rendez-vous client</t>
        </is>
      </c>
    </row>
    <row r="13">
      <c r="A13" s="7" t="inlineStr">
        <is>
          <t>31/12/2026</t>
        </is>
      </c>
      <c r="B13" s="7" t="inlineStr">
        <is>
          <t>Škoda Octavia</t>
        </is>
      </c>
      <c r="C13" s="7" t="inlineStr">
        <is>
          <t>Bureau &gt; Yverdon AR</t>
        </is>
      </c>
      <c r="D13" s="9" t="n">
        <v>76</v>
      </c>
      <c r="E13" s="17" t="n">
        <v>0.75</v>
      </c>
      <c r="F13" s="10">
        <f>IF(D13="","",D13*E13)</f>
        <v/>
      </c>
      <c r="G13" s="7" t="inlineStr">
        <is>
          <t>Jura Logistique – Rendez-vous client</t>
        </is>
      </c>
    </row>
    <row r="14">
      <c r="A14" s="15" t="n"/>
      <c r="B14" s="3" t="n"/>
      <c r="C14" s="3" t="n"/>
      <c r="D14" s="5" t="n"/>
      <c r="E14" s="16" t="n"/>
      <c r="F14" s="6">
        <f>IF(D14="","",D14*E14)</f>
        <v/>
      </c>
      <c r="G14" s="3" t="n"/>
    </row>
    <row r="15">
      <c r="A15" s="7" t="n"/>
      <c r="B15" s="7" t="n"/>
      <c r="C15" s="7" t="n"/>
      <c r="D15" s="9" t="n"/>
      <c r="E15" s="17" t="n"/>
      <c r="F15" s="10">
        <f>IF(D15="","",D15*E15)</f>
        <v/>
      </c>
      <c r="G15" s="7" t="n"/>
    </row>
    <row r="16">
      <c r="A16" s="15" t="n"/>
      <c r="B16" s="3" t="n"/>
      <c r="C16" s="3" t="n"/>
      <c r="D16" s="5" t="n"/>
      <c r="E16" s="16" t="n"/>
      <c r="F16" s="6">
        <f>IF(D16="","",D16*E16)</f>
        <v/>
      </c>
      <c r="G16" s="3" t="n"/>
    </row>
    <row r="17">
      <c r="A17" s="7" t="n"/>
      <c r="B17" s="7" t="n"/>
      <c r="C17" s="7" t="n"/>
      <c r="D17" s="9" t="n"/>
      <c r="E17" s="17" t="n"/>
      <c r="F17" s="10">
        <f>IF(D17="","",D17*E17)</f>
        <v/>
      </c>
      <c r="G17" s="7" t="n"/>
    </row>
    <row r="18">
      <c r="A18" s="15" t="n"/>
      <c r="B18" s="3" t="n"/>
      <c r="C18" s="3" t="n"/>
      <c r="D18" s="5" t="n"/>
      <c r="E18" s="16" t="n"/>
      <c r="F18" s="6">
        <f>IF(D18="","",D18*E18)</f>
        <v/>
      </c>
      <c r="G18" s="3" t="n"/>
    </row>
    <row r="19">
      <c r="A19" s="7" t="n"/>
      <c r="B19" s="7" t="n"/>
      <c r="C19" s="7" t="n"/>
      <c r="D19" s="9" t="n"/>
      <c r="E19" s="17" t="n"/>
      <c r="F19" s="10">
        <f>IF(D19="","",D19*E19)</f>
        <v/>
      </c>
      <c r="G19" s="7" t="n"/>
    </row>
    <row r="20">
      <c r="A20" s="15" t="n"/>
      <c r="B20" s="3" t="n"/>
      <c r="C20" s="3" t="n"/>
      <c r="D20" s="5" t="n"/>
      <c r="E20" s="16" t="n"/>
      <c r="F20" s="6">
        <f>IF(D20="","",D20*E20)</f>
        <v/>
      </c>
      <c r="G20" s="3" t="n"/>
    </row>
    <row r="21">
      <c r="A21" s="7" t="n"/>
      <c r="B21" s="7" t="n"/>
      <c r="C21" s="7" t="n"/>
      <c r="D21" s="9" t="n"/>
      <c r="E21" s="17" t="n"/>
      <c r="F21" s="10">
        <f>IF(D21="","",D21*E21)</f>
        <v/>
      </c>
      <c r="G21" s="7" t="n"/>
    </row>
    <row r="22">
      <c r="A22" s="15" t="n"/>
      <c r="B22" s="3" t="n"/>
      <c r="C22" s="3" t="n"/>
      <c r="D22" s="5" t="n"/>
      <c r="E22" s="16" t="n"/>
      <c r="F22" s="6">
        <f>IF(D22="","",D22*E22)</f>
        <v/>
      </c>
      <c r="G22" s="3" t="n"/>
    </row>
    <row r="23">
      <c r="A23" s="7" t="n"/>
      <c r="B23" s="7" t="n"/>
      <c r="C23" s="7" t="n"/>
      <c r="D23" s="9" t="n"/>
      <c r="E23" s="17" t="n"/>
      <c r="F23" s="10">
        <f>IF(D23="","",D23*E23)</f>
        <v/>
      </c>
      <c r="G23" s="7" t="n"/>
    </row>
    <row r="24">
      <c r="A24" s="15" t="n"/>
      <c r="B24" s="3" t="n"/>
      <c r="C24" s="3" t="n"/>
      <c r="D24" s="5" t="n"/>
      <c r="E24" s="16" t="n"/>
      <c r="F24" s="6">
        <f>IF(D24="","",D24*E24)</f>
        <v/>
      </c>
      <c r="G24" s="3" t="n"/>
    </row>
    <row r="25">
      <c r="A25" s="7" t="n"/>
      <c r="B25" s="7" t="n"/>
      <c r="C25" s="7" t="n"/>
      <c r="D25" s="9" t="n"/>
      <c r="E25" s="17" t="n"/>
      <c r="F25" s="10">
        <f>IF(D25="","",D25*E25)</f>
        <v/>
      </c>
      <c r="G25" s="7" t="n"/>
    </row>
    <row r="26">
      <c r="A26" s="11" t="inlineStr">
        <is>
          <t>TOTAL</t>
        </is>
      </c>
      <c r="B26" s="11" t="n"/>
      <c r="C26" s="11" t="n"/>
      <c r="D26" s="13">
        <f>SUM(D2:D25)</f>
        <v/>
      </c>
      <c r="E26" s="11" t="n"/>
      <c r="F26" s="14">
        <f>SUM(F2:F25)</f>
        <v/>
      </c>
      <c r="G26" s="11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2026-09-30T09:47:55Z</dcterms:created>
  <dcterms:modified xsi:type="dcterms:W3CDTF">2026-09-30T09:47:55Z</dcterms:modified>
</cp:coreProperties>
</file>